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376" windowHeight="6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<sst xmlns="http://schemas.openxmlformats.org/spreadsheetml/2006/main" count="1098" uniqueCount="389">
  <si>
    <t>Kód</t>
  </si>
  <si>
    <t>Název soutěže</t>
  </si>
  <si>
    <t>Koef.</t>
  </si>
  <si>
    <t>Poř.</t>
  </si>
  <si>
    <t>Jméno</t>
  </si>
  <si>
    <t>Příjmení</t>
  </si>
  <si>
    <t>Čl.čís.</t>
  </si>
  <si>
    <t>Body</t>
  </si>
  <si>
    <t>Přebor GP, Prostějov - hlavní (vedlejší)</t>
  </si>
  <si>
    <t>Karel</t>
  </si>
  <si>
    <t>Marie</t>
  </si>
  <si>
    <t>Švarcová</t>
  </si>
  <si>
    <t>Ivo</t>
  </si>
  <si>
    <t>Husar</t>
  </si>
  <si>
    <t>Zdeněk</t>
  </si>
  <si>
    <t>Vodička</t>
  </si>
  <si>
    <t>Roman</t>
  </si>
  <si>
    <t>Čejka</t>
  </si>
  <si>
    <t>Zbyněk</t>
  </si>
  <si>
    <t>Burda</t>
  </si>
  <si>
    <t>Jiří</t>
  </si>
  <si>
    <t>Jaroslav</t>
  </si>
  <si>
    <t>Vladimír</t>
  </si>
  <si>
    <t>Jemelík</t>
  </si>
  <si>
    <t>František</t>
  </si>
  <si>
    <t>Vokatý</t>
  </si>
  <si>
    <t>Pavla</t>
  </si>
  <si>
    <t>Sedláčková</t>
  </si>
  <si>
    <t>Petr</t>
  </si>
  <si>
    <t>Vejchoda</t>
  </si>
  <si>
    <t>Pavel</t>
  </si>
  <si>
    <t>Kalhous</t>
  </si>
  <si>
    <t>Mikšík</t>
  </si>
  <si>
    <t>Robert</t>
  </si>
  <si>
    <t>Babilon</t>
  </si>
  <si>
    <t>Haman</t>
  </si>
  <si>
    <t>Jaromír</t>
  </si>
  <si>
    <t>Kvíčala</t>
  </si>
  <si>
    <t>Břetislav</t>
  </si>
  <si>
    <t>Basta</t>
  </si>
  <si>
    <t>Přebor GP, Plzeň - hlavní (vedlejší)</t>
  </si>
  <si>
    <t>Václav</t>
  </si>
  <si>
    <t>Čech</t>
  </si>
  <si>
    <t>Bohuslav</t>
  </si>
  <si>
    <t>Plachý</t>
  </si>
  <si>
    <t>Bezděk</t>
  </si>
  <si>
    <t>Milan</t>
  </si>
  <si>
    <t>Miroslav</t>
  </si>
  <si>
    <t>Bumbálek</t>
  </si>
  <si>
    <t>Vítězslav</t>
  </si>
  <si>
    <t>Jaroslava</t>
  </si>
  <si>
    <t>Vladislav</t>
  </si>
  <si>
    <t>Janatka</t>
  </si>
  <si>
    <t>Jan</t>
  </si>
  <si>
    <t>Martin</t>
  </si>
  <si>
    <t>Josef</t>
  </si>
  <si>
    <t>Bohdan</t>
  </si>
  <si>
    <t>Kousal</t>
  </si>
  <si>
    <t>Littman</t>
  </si>
  <si>
    <t>Luskač</t>
  </si>
  <si>
    <t>Antonín</t>
  </si>
  <si>
    <t>Malý</t>
  </si>
  <si>
    <t>Lubomír</t>
  </si>
  <si>
    <t>Markéta</t>
  </si>
  <si>
    <t>Pěkná</t>
  </si>
  <si>
    <t>Práger</t>
  </si>
  <si>
    <t>Hlavatý</t>
  </si>
  <si>
    <t>Aleš</t>
  </si>
  <si>
    <t>Dana</t>
  </si>
  <si>
    <t>Jurzová</t>
  </si>
  <si>
    <t>Dušan</t>
  </si>
  <si>
    <t>Melkes</t>
  </si>
  <si>
    <t>Michal</t>
  </si>
  <si>
    <t>Alois</t>
  </si>
  <si>
    <t>Štěpáník</t>
  </si>
  <si>
    <t>Prv.míst.</t>
  </si>
  <si>
    <t>Karkuš</t>
  </si>
  <si>
    <t>Mičinský</t>
  </si>
  <si>
    <t>Koudelka</t>
  </si>
  <si>
    <t>Kateřina</t>
  </si>
  <si>
    <t>Mišíková</t>
  </si>
  <si>
    <t>Turek</t>
  </si>
  <si>
    <t>Brož</t>
  </si>
  <si>
    <t>Holátko</t>
  </si>
  <si>
    <t>Klos</t>
  </si>
  <si>
    <t>Rudolf</t>
  </si>
  <si>
    <t>Alena</t>
  </si>
  <si>
    <t>Kula</t>
  </si>
  <si>
    <t>Ivánek</t>
  </si>
  <si>
    <t>Navrátil</t>
  </si>
  <si>
    <t>Fišbach</t>
  </si>
  <si>
    <t>Tomáš</t>
  </si>
  <si>
    <t>Dočekal</t>
  </si>
  <si>
    <t>Valkus</t>
  </si>
  <si>
    <t>Vídeňský</t>
  </si>
  <si>
    <t>Vácha</t>
  </si>
  <si>
    <t>Lacka</t>
  </si>
  <si>
    <t>Blízek</t>
  </si>
  <si>
    <t>Hinke</t>
  </si>
  <si>
    <t>Říha</t>
  </si>
  <si>
    <t>Podzemský</t>
  </si>
  <si>
    <t>Šimek</t>
  </si>
  <si>
    <t>Bohumil</t>
  </si>
  <si>
    <t>Dynybyl</t>
  </si>
  <si>
    <t>Šťastný</t>
  </si>
  <si>
    <t>Salavec</t>
  </si>
  <si>
    <t>Miloš</t>
  </si>
  <si>
    <t>Stanislav</t>
  </si>
  <si>
    <t>Ptáčková</t>
  </si>
  <si>
    <t>Šárka</t>
  </si>
  <si>
    <t>Mareš</t>
  </si>
  <si>
    <t>Vlastimil</t>
  </si>
  <si>
    <t>Matyásko</t>
  </si>
  <si>
    <t>Přebor SH, Praha - 1. třída</t>
  </si>
  <si>
    <t>Kolín</t>
  </si>
  <si>
    <t>Přebor SH, Praha - 2. třída</t>
  </si>
  <si>
    <t>Přebor SH, Praha - 3. třída</t>
  </si>
  <si>
    <t>Přebor GP, Praha - hlavní</t>
  </si>
  <si>
    <t>Přebor Prahy, Praha - vedlejší</t>
  </si>
  <si>
    <t>Přebor GP, Prostějov - hlavní</t>
  </si>
  <si>
    <t>Drahotín</t>
  </si>
  <si>
    <t>Lančarič</t>
  </si>
  <si>
    <t>Přebor Prostějova, Prostějov - vedlejší</t>
  </si>
  <si>
    <t>Přebor Vysočiny, Chotěboř - hlavní</t>
  </si>
  <si>
    <t>Vidlář</t>
  </si>
  <si>
    <t>Tučka</t>
  </si>
  <si>
    <t>Lázeňský pohárek, Mar. Lázně - hlavní</t>
  </si>
  <si>
    <t>Lázeňský pohárek, Mar. Lázně - vedlejší</t>
  </si>
  <si>
    <t>Přebor GP, Mar. Lázně - hlavní</t>
  </si>
  <si>
    <t>Přebor Mar. Lázní, Mar. Lázně - vedlejší</t>
  </si>
  <si>
    <t>Korčák</t>
  </si>
  <si>
    <t>Přebor Plzeňska, Plzeň - hlavní</t>
  </si>
  <si>
    <t>Přebor Plzeňska, Plzeň - vedlejší</t>
  </si>
  <si>
    <t>Přebor GP, Plzeň - hlavní</t>
  </si>
  <si>
    <t>Přebor Plzně, Plzeň - vedlejší</t>
  </si>
  <si>
    <t>Miroslava</t>
  </si>
  <si>
    <t>Rambousek</t>
  </si>
  <si>
    <t>Zuska</t>
  </si>
  <si>
    <t>Gustav</t>
  </si>
  <si>
    <t>Miloslav</t>
  </si>
  <si>
    <t>Daněk</t>
  </si>
  <si>
    <t>Hronovský</t>
  </si>
  <si>
    <t>Šušková</t>
  </si>
  <si>
    <t>Otmar</t>
  </si>
  <si>
    <t>Veselý</t>
  </si>
  <si>
    <t>Jindřich</t>
  </si>
  <si>
    <t>Přebor GP, Brno - hlavní</t>
  </si>
  <si>
    <t>Přebor Brna, Brno - vedlejší</t>
  </si>
  <si>
    <t>Beskydský přebor, Český Těšín - hlavní</t>
  </si>
  <si>
    <t>Marian</t>
  </si>
  <si>
    <t>Mikuš</t>
  </si>
  <si>
    <t>Drápala</t>
  </si>
  <si>
    <t>Blažek</t>
  </si>
  <si>
    <t>Oldřich</t>
  </si>
  <si>
    <t>Křížovkářská kvalifikační soutěž</t>
  </si>
  <si>
    <t>Kujal</t>
  </si>
  <si>
    <t>Cenek</t>
  </si>
  <si>
    <t>Bouček</t>
  </si>
  <si>
    <t>Drlík</t>
  </si>
  <si>
    <t>Kubíček</t>
  </si>
  <si>
    <t>Flaišhanz</t>
  </si>
  <si>
    <t>Bulín</t>
  </si>
  <si>
    <t>Göbel</t>
  </si>
  <si>
    <t>Gerhart</t>
  </si>
  <si>
    <t>Malíková</t>
  </si>
  <si>
    <t>Pospíšil</t>
  </si>
  <si>
    <t>Luděk</t>
  </si>
  <si>
    <t>Bokůvka</t>
  </si>
  <si>
    <t>Marková</t>
  </si>
  <si>
    <t>Šnejdar</t>
  </si>
  <si>
    <t>Přemysl</t>
  </si>
  <si>
    <t>Pivoňka</t>
  </si>
  <si>
    <t>Adamčík</t>
  </si>
  <si>
    <t>Kupka</t>
  </si>
  <si>
    <t>Vozák</t>
  </si>
  <si>
    <t>Kolínová</t>
  </si>
  <si>
    <t>Chochole</t>
  </si>
  <si>
    <t>Páč</t>
  </si>
  <si>
    <t>Chromý</t>
  </si>
  <si>
    <t>Bouda</t>
  </si>
  <si>
    <t>Grossmann</t>
  </si>
  <si>
    <t>11 - AUTOŘI KŘÍŽOVEK - zajištění soutěží</t>
  </si>
  <si>
    <t>Počet křížovek</t>
  </si>
  <si>
    <t xml:space="preserve">František </t>
  </si>
  <si>
    <t xml:space="preserve">Sedlák </t>
  </si>
  <si>
    <t>21 - AUTOŘI HÁDANEK - zajištění soutěží</t>
  </si>
  <si>
    <t>Hádanky</t>
  </si>
  <si>
    <t>Počet hádanek</t>
  </si>
  <si>
    <t>Sedlák-Mor.</t>
  </si>
  <si>
    <t>Mezikroužková luštitelská soutěž (MLS)</t>
  </si>
  <si>
    <t>31 - AUTOŘI LOGICKÝCH ÚLOH - zajištění soutěží</t>
  </si>
  <si>
    <t>Obšivač</t>
  </si>
  <si>
    <t>Netolický</t>
  </si>
  <si>
    <t>Postránecký</t>
  </si>
  <si>
    <t>Matějíček</t>
  </si>
  <si>
    <t>Buch</t>
  </si>
  <si>
    <t>Krčálová</t>
  </si>
  <si>
    <t>Denisa</t>
  </si>
  <si>
    <t>Povolný</t>
  </si>
  <si>
    <t>Úlohy</t>
  </si>
  <si>
    <t>Bystřina - líbivost - hádanky</t>
  </si>
  <si>
    <t>Bystřina - líbivost - autoři</t>
  </si>
  <si>
    <t>1.</t>
  </si>
  <si>
    <t>2.</t>
  </si>
  <si>
    <t>3.</t>
  </si>
  <si>
    <t>4.</t>
  </si>
  <si>
    <t>5.</t>
  </si>
  <si>
    <t>Sýkora</t>
  </si>
  <si>
    <t>Wiedermann</t>
  </si>
  <si>
    <t>Eva</t>
  </si>
  <si>
    <t>Kufová</t>
  </si>
  <si>
    <t>Krenauer</t>
  </si>
  <si>
    <t>Vejmola</t>
  </si>
  <si>
    <t>Škarvada</t>
  </si>
  <si>
    <t>Hroneš</t>
  </si>
  <si>
    <t>Streit</t>
  </si>
  <si>
    <t>Friedl</t>
  </si>
  <si>
    <t>Horáčková</t>
  </si>
  <si>
    <t>Pavlína</t>
  </si>
  <si>
    <t xml:space="preserve">Daniel </t>
  </si>
  <si>
    <t>Marek</t>
  </si>
  <si>
    <t>Poláček</t>
  </si>
  <si>
    <t>Malčík</t>
  </si>
  <si>
    <t>Hrdlička</t>
  </si>
  <si>
    <t>Pavelka</t>
  </si>
  <si>
    <t>Haupt</t>
  </si>
  <si>
    <t>Fiedler</t>
  </si>
  <si>
    <t>Šiktanc</t>
  </si>
  <si>
    <t>Urbánek</t>
  </si>
  <si>
    <t>Kokeš</t>
  </si>
  <si>
    <t>Kondelík</t>
  </si>
  <si>
    <t xml:space="preserve">Louskárna </t>
  </si>
  <si>
    <t>Kožušník</t>
  </si>
  <si>
    <t>Daniel</t>
  </si>
  <si>
    <t>Kmoščák</t>
  </si>
  <si>
    <t>Mojžíš</t>
  </si>
  <si>
    <t>Sedláček</t>
  </si>
  <si>
    <t>Ambrož</t>
  </si>
  <si>
    <t>Evžen</t>
  </si>
  <si>
    <t>Zedníček</t>
  </si>
  <si>
    <t>Formánek</t>
  </si>
  <si>
    <t>Mančař</t>
  </si>
  <si>
    <t>Uher</t>
  </si>
  <si>
    <t>Hanžl</t>
  </si>
  <si>
    <t>Charouz</t>
  </si>
  <si>
    <t>Radouš</t>
  </si>
  <si>
    <t>Ostrava, Velká cena</t>
  </si>
  <si>
    <t>Přebor GP, Ostrava - hlavní</t>
  </si>
  <si>
    <t>Přebor Ostravy, Ostrava - vedlejší</t>
  </si>
  <si>
    <t>Přebor Hlinska, Hlinsko - hlavní</t>
  </si>
  <si>
    <t>Libor</t>
  </si>
  <si>
    <t>Knotek</t>
  </si>
  <si>
    <t>Ostravská X, Ostrava</t>
  </si>
  <si>
    <t>Velká cena, Ostrava</t>
  </si>
  <si>
    <t>Přebor Hlinska, Hlinsko</t>
  </si>
  <si>
    <t>Přebor GP, Ostrava - hlavní (vedlejší)</t>
  </si>
  <si>
    <t>Kodym</t>
  </si>
  <si>
    <t>Ladislav</t>
  </si>
  <si>
    <t>Borkovský</t>
  </si>
  <si>
    <t>Widla</t>
  </si>
  <si>
    <t>Seďa</t>
  </si>
  <si>
    <t xml:space="preserve">Velikonoční přebor, Jihlava - vedlejší </t>
  </si>
  <si>
    <t>Přebor GP, Pardubice - hlavní</t>
  </si>
  <si>
    <t>Přebor Pardubic, Pardubice - vedlejší</t>
  </si>
  <si>
    <t>Přebor Pardubic, Pardubice- vedlejší</t>
  </si>
  <si>
    <t>Benediktová</t>
  </si>
  <si>
    <t>Přebor Třebíčska, Třebíč - hlavní</t>
  </si>
  <si>
    <t>Vacek</t>
  </si>
  <si>
    <t>Klusáček</t>
  </si>
  <si>
    <t>Hrdina</t>
  </si>
  <si>
    <t>Benedikt</t>
  </si>
  <si>
    <t>Jakub</t>
  </si>
  <si>
    <t>Hrazdira</t>
  </si>
  <si>
    <t>Raul</t>
  </si>
  <si>
    <t>Kačírek</t>
  </si>
  <si>
    <t>Anna</t>
  </si>
  <si>
    <t>Medveďová</t>
  </si>
  <si>
    <t xml:space="preserve">Ivan  </t>
  </si>
  <si>
    <t>Zezula</t>
  </si>
  <si>
    <t>Nolčova křížovkářská maturita (NKM)</t>
  </si>
  <si>
    <t xml:space="preserve"> pořadí dle abecedy </t>
  </si>
  <si>
    <t>Za 3 úlohy náleží autorovi 1 kvalifikační bod a za každých 5 bodů 1 první místo.</t>
  </si>
  <si>
    <t>U soutěží s koeficientem 2 se počet úloh násobí dvěma.</t>
  </si>
  <si>
    <t>Novotný</t>
  </si>
  <si>
    <t>Lichý</t>
  </si>
  <si>
    <t>Tesař</t>
  </si>
  <si>
    <t xml:space="preserve">Zůstatek </t>
  </si>
  <si>
    <t>Rok</t>
  </si>
  <si>
    <t>Počet kříž.</t>
  </si>
  <si>
    <t>Za 1 křížovku náleží autorovi 1 kvalifikační bod a za každých 5 bodů 1 první místo.</t>
  </si>
  <si>
    <t>U soutěží s koeficientem 2 se počet křížovek násobí dvěma.</t>
  </si>
  <si>
    <t>Mistrovství republiky jednotlivců, Praha - hlavní</t>
  </si>
  <si>
    <t>Za 5 hádanek náleží autorovi 1 kvalifikační bod a za každých 5 bodů 1 první místo.</t>
  </si>
  <si>
    <t>První místa</t>
  </si>
  <si>
    <t>Poznámka</t>
  </si>
  <si>
    <t>Hes</t>
  </si>
  <si>
    <t>Hanžlová</t>
  </si>
  <si>
    <t>Martina</t>
  </si>
  <si>
    <t>Jemelíkova luštitelská akademie</t>
  </si>
  <si>
    <t>Rias</t>
  </si>
  <si>
    <t>Mistrovství republiky kroužků, Kolín</t>
  </si>
  <si>
    <t>Kovářová</t>
  </si>
  <si>
    <t>Ivona</t>
  </si>
  <si>
    <t>Loupí</t>
  </si>
  <si>
    <t>Jana</t>
  </si>
  <si>
    <t>Tylová</t>
  </si>
  <si>
    <t>Matyska</t>
  </si>
  <si>
    <t xml:space="preserve">Překvapka </t>
  </si>
  <si>
    <t>Churý</t>
  </si>
  <si>
    <t>Littmann</t>
  </si>
  <si>
    <t>Melichárek</t>
  </si>
  <si>
    <t>Růžena</t>
  </si>
  <si>
    <t>Schweizerová</t>
  </si>
  <si>
    <t>Tadrala</t>
  </si>
  <si>
    <t>Zavrtálek</t>
  </si>
  <si>
    <t>Kočí</t>
  </si>
  <si>
    <t>Melitta</t>
  </si>
  <si>
    <t>Moravcová</t>
  </si>
  <si>
    <t>Moskalová</t>
  </si>
  <si>
    <t>Peter</t>
  </si>
  <si>
    <t>Samec</t>
  </si>
  <si>
    <t>Zíta</t>
  </si>
  <si>
    <t>Řičánek</t>
  </si>
  <si>
    <t>Velikonoční přebor GP, Jihlava - hlavní</t>
  </si>
  <si>
    <t>Velikonoční přebor, Jihlava - vedlejší</t>
  </si>
  <si>
    <t>Přebor GP, Brno - hlavní (vedlejší)</t>
  </si>
  <si>
    <t>Ondroušek</t>
  </si>
  <si>
    <t>Jiřina</t>
  </si>
  <si>
    <t>Benešová</t>
  </si>
  <si>
    <t>Dobrý</t>
  </si>
  <si>
    <t>Jablonský</t>
  </si>
  <si>
    <t>Novák</t>
  </si>
  <si>
    <t>Žebrok</t>
  </si>
  <si>
    <t>Zahajský</t>
  </si>
  <si>
    <t>Vašinka</t>
  </si>
  <si>
    <t>Hora</t>
  </si>
  <si>
    <t>Konečný</t>
  </si>
  <si>
    <t>Kotulek</t>
  </si>
  <si>
    <t>Maršál</t>
  </si>
  <si>
    <t>Strmeň</t>
  </si>
  <si>
    <t>Mezikroužková luštitelská soutěž (MLSK) 2011</t>
  </si>
  <si>
    <t xml:space="preserve"> pořadí dle abecedy (bez soutěží libivosti v Bystřině)</t>
  </si>
  <si>
    <t>Zůstatek k 31.12.2012</t>
  </si>
  <si>
    <t>Zůstatek po r. 2012</t>
  </si>
  <si>
    <t>k 31.12.2012</t>
  </si>
  <si>
    <t>Eduard</t>
  </si>
  <si>
    <t>Pláňava</t>
  </si>
  <si>
    <t xml:space="preserve">Velikonoční přebor GP, Jihlava - hlavní </t>
  </si>
  <si>
    <t>Jirků</t>
  </si>
  <si>
    <t>Rieder</t>
  </si>
  <si>
    <t>Přebor GP, Mariánské Lázně - hlavní (vedlejší)</t>
  </si>
  <si>
    <t>Přebor GP, Mariánské Lázně, SUDOKU - hlavní (vedlejší)</t>
  </si>
  <si>
    <t>Soutěž v řešení logických úloh - KaH</t>
  </si>
  <si>
    <t>neurčeno</t>
  </si>
  <si>
    <t>Kyncl</t>
  </si>
  <si>
    <t>Wohlmuth</t>
  </si>
  <si>
    <t>Bartůněk</t>
  </si>
  <si>
    <t>Kopřiva</t>
  </si>
  <si>
    <t>Křížovkářský desetiboj</t>
  </si>
  <si>
    <t>Brabenetz</t>
  </si>
  <si>
    <t>Luboš</t>
  </si>
  <si>
    <t>11 - zajištění soutěží roku 2013</t>
  </si>
  <si>
    <t>11 - zajištění soutěží v roce 2013</t>
  </si>
  <si>
    <t>k 31.12.2013</t>
  </si>
  <si>
    <t>Iveta</t>
  </si>
  <si>
    <t>Dedková</t>
  </si>
  <si>
    <t>Přebor GP, Hranice - hlavní</t>
  </si>
  <si>
    <t>Přebor Hranic,Hranice - vedlejší</t>
  </si>
  <si>
    <t>Valašský hlavolam, Valašské Meziříčí - hlavní</t>
  </si>
  <si>
    <t>Valašský hlavolam, Valašské Meziříčí - vedlejší</t>
  </si>
  <si>
    <t>Přebor GP, Valašské Meziříčí - hlavní</t>
  </si>
  <si>
    <t>Přebor Valašska, Valašské Meziříčí - vedlejší</t>
  </si>
  <si>
    <t>Radovan</t>
  </si>
  <si>
    <t>Juráň</t>
  </si>
  <si>
    <t>Dodatky roku 2012</t>
  </si>
  <si>
    <t>Přebor Valašského Meziříčí - hlavní i vedlejší</t>
  </si>
  <si>
    <t>21 - zajištění soutěží v roce 2013</t>
  </si>
  <si>
    <t>Rok 2013</t>
  </si>
  <si>
    <t>Zůstatek po r. 2013</t>
  </si>
  <si>
    <t>Přebor Hranic,Hranice- vedlejší</t>
  </si>
  <si>
    <t>Přebor GP, Hranice - hlavní (vedlejší)</t>
  </si>
  <si>
    <t>Mistrovství republiky jednotlivců, Praha</t>
  </si>
  <si>
    <t>Přebor GP, Valašské Meziříčí - hlavní (vedlejší)</t>
  </si>
  <si>
    <t>31 - zajištění soutěží v roce 2013</t>
  </si>
  <si>
    <t>Zůstatek k 31.12.2013</t>
  </si>
  <si>
    <t>Ján</t>
  </si>
  <si>
    <t>Čižmár</t>
  </si>
  <si>
    <t>z AS</t>
  </si>
  <si>
    <t>Roemer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</si>
</sst>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)"/>
    <numFmt numFmtId="165" formatCode="0_)"/>
  </numFmts>
  <fonts count="9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right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4" borderId="5" xfId="0" applyFont="1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 applyProtection="1">
      <alignment/>
      <protection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/>
    </xf>
    <xf numFmtId="0" fontId="0" fillId="4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3" fillId="4" borderId="1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0" fillId="2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 applyProtection="1">
      <alignment/>
      <protection/>
    </xf>
    <xf numFmtId="1" fontId="0" fillId="4" borderId="1" xfId="0" applyNumberFormat="1" applyFont="1" applyFill="1" applyBorder="1" applyAlignment="1">
      <alignment/>
    </xf>
    <xf numFmtId="1" fontId="0" fillId="4" borderId="10" xfId="0" applyNumberFormat="1" applyFont="1" applyFill="1" applyBorder="1" applyAlignment="1" applyProtection="1">
      <alignment/>
      <protection/>
    </xf>
    <xf numFmtId="1" fontId="0" fillId="4" borderId="1" xfId="0" applyNumberFormat="1" applyFont="1" applyFill="1" applyBorder="1" applyAlignment="1" applyProtection="1">
      <alignment/>
      <protection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 applyProtection="1">
      <alignment horizontal="right"/>
      <protection/>
    </xf>
    <xf numFmtId="1" fontId="0" fillId="0" borderId="1" xfId="0" applyNumberFormat="1" applyFont="1" applyFill="1" applyBorder="1" applyAlignment="1">
      <alignment horizontal="right"/>
    </xf>
    <xf numFmtId="0" fontId="0" fillId="4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1" fontId="0" fillId="3" borderId="2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4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1" xfId="0" applyFont="1" applyFill="1" applyBorder="1" applyAlignment="1" applyProtection="1">
      <alignment/>
      <protection/>
    </xf>
    <xf numFmtId="1" fontId="7" fillId="0" borderId="1" xfId="0" applyNumberFormat="1" applyFont="1" applyFill="1" applyBorder="1" applyAlignment="1" applyProtection="1">
      <alignment/>
      <protection/>
    </xf>
    <xf numFmtId="0" fontId="0" fillId="2" borderId="1" xfId="0" applyFill="1" applyBorder="1" applyAlignment="1">
      <alignment horizontal="right"/>
    </xf>
    <xf numFmtId="1" fontId="0" fillId="0" borderId="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 applyProtection="1">
      <alignment horizontal="right"/>
      <protection/>
    </xf>
    <xf numFmtId="0" fontId="7" fillId="0" borderId="1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" fontId="0" fillId="2" borderId="3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Font="1" applyFill="1" applyBorder="1" applyAlignment="1" applyProtection="1">
      <alignment horizontal="right"/>
      <protection/>
    </xf>
    <xf numFmtId="0" fontId="0" fillId="0" borderId="2" xfId="0" applyFont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1" xfId="0" applyFont="1" applyFill="1" applyBorder="1" applyAlignment="1" applyProtection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1" fontId="3" fillId="5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0" fontId="7" fillId="4" borderId="5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1" fontId="0" fillId="0" borderId="4" xfId="0" applyNumberFormat="1" applyFont="1" applyFill="1" applyBorder="1" applyAlignment="1" applyProtection="1">
      <alignment/>
      <protection/>
    </xf>
    <xf numFmtId="0" fontId="7" fillId="4" borderId="1" xfId="0" applyFont="1" applyFill="1" applyBorder="1" applyAlignment="1" applyProtection="1">
      <alignment/>
      <protection/>
    </xf>
    <xf numFmtId="0" fontId="0" fillId="4" borderId="11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right"/>
    </xf>
    <xf numFmtId="0" fontId="7" fillId="4" borderId="10" xfId="0" applyFont="1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5" xfId="0" applyFont="1" applyFill="1" applyBorder="1" applyAlignment="1" applyProtection="1">
      <alignment/>
      <protection/>
    </xf>
    <xf numFmtId="0" fontId="7" fillId="4" borderId="1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 applyProtection="1">
      <alignment/>
      <protection/>
    </xf>
    <xf numFmtId="1" fontId="0" fillId="6" borderId="0" xfId="0" applyNumberFormat="1" applyFont="1" applyFill="1" applyBorder="1" applyAlignment="1" applyProtection="1">
      <alignment/>
      <protection/>
    </xf>
    <xf numFmtId="0" fontId="0" fillId="6" borderId="0" xfId="0" applyFont="1" applyFill="1" applyBorder="1" applyAlignment="1">
      <alignment horizontal="right"/>
    </xf>
    <xf numFmtId="0" fontId="0" fillId="3" borderId="1" xfId="0" applyFont="1" applyFill="1" applyBorder="1" applyAlignment="1" applyProtection="1">
      <alignment/>
      <protection/>
    </xf>
    <xf numFmtId="1" fontId="0" fillId="3" borderId="1" xfId="0" applyNumberFormat="1" applyFont="1" applyFill="1" applyBorder="1" applyAlignment="1" applyProtection="1">
      <alignment/>
      <protection/>
    </xf>
    <xf numFmtId="0" fontId="0" fillId="3" borderId="1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/>
    </xf>
    <xf numFmtId="1" fontId="0" fillId="4" borderId="1" xfId="0" applyNumberFormat="1" applyFont="1" applyFill="1" applyBorder="1" applyAlignment="1" applyProtection="1">
      <alignment/>
      <protection/>
    </xf>
    <xf numFmtId="1" fontId="0" fillId="0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Font="1" applyFill="1" applyBorder="1" applyAlignment="1" applyProtection="1">
      <alignment horizontal="right"/>
      <protection/>
    </xf>
    <xf numFmtId="1" fontId="7" fillId="0" borderId="5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>
      <alignment horizontal="right"/>
    </xf>
    <xf numFmtId="1" fontId="0" fillId="4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" fillId="8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" fillId="3" borderId="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tabSelected="1" workbookViewId="0" topLeftCell="A1">
      <selection activeCell="M113" sqref="M113"/>
    </sheetView>
  </sheetViews>
  <sheetFormatPr defaultColWidth="9.00390625" defaultRowHeight="12.75"/>
  <cols>
    <col min="1" max="4" width="12.125" style="0" customWidth="1"/>
    <col min="5" max="5" width="12.125" style="92" customWidth="1"/>
    <col min="6" max="6" width="12.125" style="73" customWidth="1"/>
    <col min="7" max="9" width="12.125" style="0" customWidth="1"/>
    <col min="10" max="10" width="12.625" style="0" customWidth="1"/>
  </cols>
  <sheetData>
    <row r="1" spans="1:7" ht="21">
      <c r="A1" s="130" t="s">
        <v>181</v>
      </c>
      <c r="B1" s="130"/>
      <c r="C1" s="130"/>
      <c r="D1" s="130"/>
      <c r="E1" s="130"/>
      <c r="F1" s="130"/>
      <c r="G1" s="130"/>
    </row>
    <row r="2" spans="1:7" ht="12.75">
      <c r="A2" s="13"/>
      <c r="B2" s="13"/>
      <c r="C2" s="13"/>
      <c r="D2" s="13"/>
      <c r="E2" s="46"/>
      <c r="F2" s="82"/>
      <c r="G2" s="13"/>
    </row>
    <row r="3" spans="1:7" ht="12.75">
      <c r="A3" s="121" t="s">
        <v>289</v>
      </c>
      <c r="B3" s="121"/>
      <c r="C3" s="121"/>
      <c r="D3" s="121"/>
      <c r="E3" s="121"/>
      <c r="F3" s="121"/>
      <c r="G3" s="121"/>
    </row>
    <row r="4" spans="1:8" ht="12.75">
      <c r="A4" s="122" t="s">
        <v>290</v>
      </c>
      <c r="B4" s="122"/>
      <c r="C4" s="122"/>
      <c r="D4" s="122"/>
      <c r="E4" s="122"/>
      <c r="F4" s="122"/>
      <c r="G4" s="122"/>
      <c r="H4" s="31"/>
    </row>
    <row r="5" spans="1:7" ht="15">
      <c r="A5" s="131" t="s">
        <v>361</v>
      </c>
      <c r="B5" s="131"/>
      <c r="C5" s="131"/>
      <c r="D5" s="131"/>
      <c r="E5" s="131"/>
      <c r="F5" s="131"/>
      <c r="G5" s="131"/>
    </row>
    <row r="6" spans="1:7" ht="12.75">
      <c r="A6" s="13"/>
      <c r="B6" s="13"/>
      <c r="C6" s="13"/>
      <c r="D6" s="13"/>
      <c r="E6" s="46"/>
      <c r="F6" s="82"/>
      <c r="G6" s="13"/>
    </row>
    <row r="7" spans="1:7" ht="12.75">
      <c r="A7" s="14" t="s">
        <v>0</v>
      </c>
      <c r="B7" s="132" t="s">
        <v>1</v>
      </c>
      <c r="C7" s="132"/>
      <c r="D7" s="132"/>
      <c r="E7" s="132"/>
      <c r="F7" s="132"/>
      <c r="G7" s="19"/>
    </row>
    <row r="8" spans="1:7" ht="12.75">
      <c r="A8" s="12" t="s">
        <v>0</v>
      </c>
      <c r="B8" s="12"/>
      <c r="C8" s="12" t="s">
        <v>4</v>
      </c>
      <c r="D8" s="12" t="s">
        <v>5</v>
      </c>
      <c r="E8" s="47" t="s">
        <v>6</v>
      </c>
      <c r="F8" s="83" t="s">
        <v>182</v>
      </c>
      <c r="G8" s="14" t="s">
        <v>2</v>
      </c>
    </row>
    <row r="9" spans="1:7" ht="12.75">
      <c r="A9" s="2">
        <v>110113</v>
      </c>
      <c r="B9" s="123" t="s">
        <v>117</v>
      </c>
      <c r="C9" s="123"/>
      <c r="D9" s="123"/>
      <c r="E9" s="123"/>
      <c r="F9" s="123"/>
      <c r="G9" s="2">
        <v>1</v>
      </c>
    </row>
    <row r="10" spans="1:7" ht="12.75">
      <c r="A10" s="6">
        <v>110113</v>
      </c>
      <c r="B10" s="6"/>
      <c r="C10" s="6" t="s">
        <v>30</v>
      </c>
      <c r="D10" s="6" t="s">
        <v>125</v>
      </c>
      <c r="E10" s="50">
        <v>11222</v>
      </c>
      <c r="F10" s="8">
        <v>2</v>
      </c>
      <c r="G10" s="45"/>
    </row>
    <row r="11" spans="1:7" ht="12.75">
      <c r="A11" s="2">
        <v>110213</v>
      </c>
      <c r="B11" s="123" t="s">
        <v>118</v>
      </c>
      <c r="C11" s="123"/>
      <c r="D11" s="123"/>
      <c r="E11" s="123"/>
      <c r="F11" s="123"/>
      <c r="G11" s="2">
        <v>1</v>
      </c>
    </row>
    <row r="12" spans="1:7" ht="12.75">
      <c r="A12" s="6">
        <v>110213</v>
      </c>
      <c r="B12" s="6"/>
      <c r="C12" s="22" t="s">
        <v>55</v>
      </c>
      <c r="D12" s="22" t="s">
        <v>66</v>
      </c>
      <c r="E12" s="51">
        <v>14561</v>
      </c>
      <c r="F12" s="8">
        <v>2</v>
      </c>
      <c r="G12" s="6"/>
    </row>
    <row r="13" spans="1:7" ht="12.75">
      <c r="A13" s="2">
        <v>110313</v>
      </c>
      <c r="B13" s="123" t="s">
        <v>119</v>
      </c>
      <c r="C13" s="123"/>
      <c r="D13" s="123"/>
      <c r="E13" s="123"/>
      <c r="F13" s="123"/>
      <c r="G13" s="2">
        <v>1</v>
      </c>
    </row>
    <row r="14" spans="1:7" ht="12.75">
      <c r="A14" s="6">
        <v>110313</v>
      </c>
      <c r="B14" s="6"/>
      <c r="C14" s="6" t="s">
        <v>102</v>
      </c>
      <c r="D14" s="6" t="s">
        <v>130</v>
      </c>
      <c r="E14" s="50">
        <v>13922</v>
      </c>
      <c r="F14" s="8">
        <v>2</v>
      </c>
      <c r="G14" s="6"/>
    </row>
    <row r="15" spans="1:7" ht="12.75">
      <c r="A15" s="2">
        <v>110413</v>
      </c>
      <c r="B15" s="123" t="s">
        <v>122</v>
      </c>
      <c r="C15" s="123"/>
      <c r="D15" s="123"/>
      <c r="E15" s="123"/>
      <c r="F15" s="123"/>
      <c r="G15" s="2">
        <v>1</v>
      </c>
    </row>
    <row r="16" spans="1:7" ht="12.75">
      <c r="A16" s="6">
        <v>110413</v>
      </c>
      <c r="B16" s="6"/>
      <c r="C16" s="6" t="s">
        <v>364</v>
      </c>
      <c r="D16" s="6" t="s">
        <v>365</v>
      </c>
      <c r="E16" s="50">
        <v>16833</v>
      </c>
      <c r="F16" s="8">
        <v>2</v>
      </c>
      <c r="G16" s="6"/>
    </row>
    <row r="17" spans="1:7" ht="12.75">
      <c r="A17" s="2">
        <v>110513</v>
      </c>
      <c r="B17" s="123" t="s">
        <v>366</v>
      </c>
      <c r="C17" s="123"/>
      <c r="D17" s="123"/>
      <c r="E17" s="123"/>
      <c r="F17" s="123"/>
      <c r="G17" s="2">
        <v>1</v>
      </c>
    </row>
    <row r="18" spans="1:7" ht="12.75">
      <c r="A18" s="6">
        <v>110513</v>
      </c>
      <c r="B18" s="6"/>
      <c r="C18" s="23" t="s">
        <v>18</v>
      </c>
      <c r="D18" s="23" t="s">
        <v>180</v>
      </c>
      <c r="E18" s="52">
        <v>15088</v>
      </c>
      <c r="F18" s="8">
        <v>2</v>
      </c>
      <c r="G18" s="6"/>
    </row>
    <row r="19" spans="1:7" ht="12.75">
      <c r="A19" s="2">
        <v>110613</v>
      </c>
      <c r="B19" s="123" t="s">
        <v>367</v>
      </c>
      <c r="C19" s="123"/>
      <c r="D19" s="123"/>
      <c r="E19" s="123"/>
      <c r="F19" s="123"/>
      <c r="G19" s="2">
        <v>1</v>
      </c>
    </row>
    <row r="20" spans="1:7" ht="12.75">
      <c r="A20" s="6">
        <v>110613</v>
      </c>
      <c r="B20" s="6"/>
      <c r="C20" s="23" t="s">
        <v>18</v>
      </c>
      <c r="D20" s="23" t="s">
        <v>180</v>
      </c>
      <c r="E20" s="52">
        <v>15088</v>
      </c>
      <c r="F20" s="8">
        <v>2</v>
      </c>
      <c r="G20" s="6"/>
    </row>
    <row r="21" spans="1:7" ht="12.75">
      <c r="A21" s="2">
        <v>110713</v>
      </c>
      <c r="B21" s="123" t="s">
        <v>347</v>
      </c>
      <c r="C21" s="123"/>
      <c r="D21" s="123"/>
      <c r="E21" s="123"/>
      <c r="F21" s="123"/>
      <c r="G21" s="2">
        <v>1</v>
      </c>
    </row>
    <row r="22" spans="1:7" ht="12.75">
      <c r="A22" s="6">
        <v>110713</v>
      </c>
      <c r="B22" s="6"/>
      <c r="C22" s="6" t="s">
        <v>30</v>
      </c>
      <c r="D22" s="6" t="s">
        <v>125</v>
      </c>
      <c r="E22" s="50">
        <v>11222</v>
      </c>
      <c r="F22" s="8">
        <v>2</v>
      </c>
      <c r="G22" s="6"/>
    </row>
    <row r="23" spans="1:7" ht="12.75">
      <c r="A23" s="2">
        <v>110813</v>
      </c>
      <c r="B23" s="123" t="s">
        <v>261</v>
      </c>
      <c r="C23" s="123"/>
      <c r="D23" s="123"/>
      <c r="E23" s="123"/>
      <c r="F23" s="123"/>
      <c r="G23" s="2">
        <v>1</v>
      </c>
    </row>
    <row r="24" spans="1:7" ht="12.75">
      <c r="A24" s="6">
        <v>110813</v>
      </c>
      <c r="B24" s="6"/>
      <c r="C24" s="6" t="s">
        <v>55</v>
      </c>
      <c r="D24" s="6" t="s">
        <v>348</v>
      </c>
      <c r="E24" s="6">
        <v>12496</v>
      </c>
      <c r="F24" s="8">
        <v>2</v>
      </c>
      <c r="G24" s="6"/>
    </row>
    <row r="25" spans="1:7" ht="12.75">
      <c r="A25" s="2">
        <v>110913</v>
      </c>
      <c r="B25" s="123" t="s">
        <v>262</v>
      </c>
      <c r="C25" s="123"/>
      <c r="D25" s="123"/>
      <c r="E25" s="123"/>
      <c r="F25" s="123"/>
      <c r="G25" s="2">
        <v>1</v>
      </c>
    </row>
    <row r="26" spans="1:7" ht="12.75">
      <c r="A26" s="6">
        <v>110913</v>
      </c>
      <c r="B26" s="6"/>
      <c r="C26" s="23" t="s">
        <v>22</v>
      </c>
      <c r="D26" s="23" t="s">
        <v>84</v>
      </c>
      <c r="E26" s="52">
        <v>1096</v>
      </c>
      <c r="F26" s="8">
        <v>2</v>
      </c>
      <c r="G26" s="6"/>
    </row>
    <row r="27" spans="1:7" ht="12.75">
      <c r="A27" s="2">
        <v>111013</v>
      </c>
      <c r="B27" s="123" t="s">
        <v>263</v>
      </c>
      <c r="C27" s="123"/>
      <c r="D27" s="123"/>
      <c r="E27" s="123"/>
      <c r="F27" s="123"/>
      <c r="G27" s="2">
        <v>1</v>
      </c>
    </row>
    <row r="28" spans="1:7" ht="12.75">
      <c r="A28" s="6">
        <v>111013</v>
      </c>
      <c r="B28" s="6"/>
      <c r="C28" s="6" t="s">
        <v>219</v>
      </c>
      <c r="D28" s="6" t="s">
        <v>220</v>
      </c>
      <c r="E28" s="50">
        <v>15520</v>
      </c>
      <c r="F28" s="8">
        <v>2</v>
      </c>
      <c r="G28" s="6"/>
    </row>
    <row r="29" spans="1:7" ht="12.75">
      <c r="A29" s="2">
        <v>111113</v>
      </c>
      <c r="B29" s="123" t="s">
        <v>146</v>
      </c>
      <c r="C29" s="123"/>
      <c r="D29" s="123"/>
      <c r="E29" s="123"/>
      <c r="F29" s="123"/>
      <c r="G29" s="2">
        <v>1</v>
      </c>
    </row>
    <row r="30" spans="1:7" ht="12.75">
      <c r="A30" s="6">
        <v>111113</v>
      </c>
      <c r="B30" s="6"/>
      <c r="C30" s="6" t="s">
        <v>28</v>
      </c>
      <c r="D30" s="6" t="s">
        <v>29</v>
      </c>
      <c r="E30" s="50">
        <v>15415</v>
      </c>
      <c r="F30" s="8">
        <v>2</v>
      </c>
      <c r="G30" s="6"/>
    </row>
    <row r="31" spans="1:7" ht="12.75">
      <c r="A31" s="2">
        <v>111213</v>
      </c>
      <c r="B31" s="123" t="s">
        <v>147</v>
      </c>
      <c r="C31" s="123"/>
      <c r="D31" s="123"/>
      <c r="E31" s="123"/>
      <c r="F31" s="123"/>
      <c r="G31" s="2">
        <v>1</v>
      </c>
    </row>
    <row r="32" spans="1:7" ht="12.75">
      <c r="A32" s="6">
        <v>111213</v>
      </c>
      <c r="B32" s="6"/>
      <c r="C32" s="6" t="s">
        <v>219</v>
      </c>
      <c r="D32" s="6" t="s">
        <v>220</v>
      </c>
      <c r="E32" s="50">
        <v>15520</v>
      </c>
      <c r="F32" s="8">
        <v>2</v>
      </c>
      <c r="G32" s="6"/>
    </row>
    <row r="33" spans="1:7" ht="12.75">
      <c r="A33" s="2">
        <v>111313</v>
      </c>
      <c r="B33" s="123" t="s">
        <v>126</v>
      </c>
      <c r="C33" s="123"/>
      <c r="D33" s="123"/>
      <c r="E33" s="123"/>
      <c r="F33" s="123"/>
      <c r="G33" s="2">
        <v>1</v>
      </c>
    </row>
    <row r="34" spans="1:7" ht="12.75">
      <c r="A34" s="6">
        <v>111313</v>
      </c>
      <c r="B34" s="6"/>
      <c r="C34" s="6" t="s">
        <v>21</v>
      </c>
      <c r="D34" s="6" t="s">
        <v>160</v>
      </c>
      <c r="E34" s="50">
        <v>3130</v>
      </c>
      <c r="F34" s="8">
        <v>2</v>
      </c>
      <c r="G34" s="6"/>
    </row>
    <row r="35" spans="1:7" ht="12.75">
      <c r="A35" s="2">
        <v>111413</v>
      </c>
      <c r="B35" s="123" t="s">
        <v>127</v>
      </c>
      <c r="C35" s="123"/>
      <c r="D35" s="123"/>
      <c r="E35" s="123"/>
      <c r="F35" s="123"/>
      <c r="G35" s="2">
        <v>1</v>
      </c>
    </row>
    <row r="36" spans="1:7" ht="12.75">
      <c r="A36" s="6">
        <v>111413</v>
      </c>
      <c r="B36" s="6"/>
      <c r="C36" s="6" t="s">
        <v>21</v>
      </c>
      <c r="D36" s="6" t="s">
        <v>160</v>
      </c>
      <c r="E36" s="50">
        <v>3130</v>
      </c>
      <c r="F36" s="8">
        <v>2</v>
      </c>
      <c r="G36" s="6"/>
    </row>
    <row r="37" spans="1:7" ht="12.75">
      <c r="A37" s="2">
        <v>111513</v>
      </c>
      <c r="B37" s="123" t="s">
        <v>128</v>
      </c>
      <c r="C37" s="123"/>
      <c r="D37" s="123"/>
      <c r="E37" s="123"/>
      <c r="F37" s="123"/>
      <c r="G37" s="2">
        <v>1</v>
      </c>
    </row>
    <row r="38" spans="1:7" ht="12.75">
      <c r="A38" s="6">
        <v>111513</v>
      </c>
      <c r="B38" s="6"/>
      <c r="C38" s="6" t="s">
        <v>21</v>
      </c>
      <c r="D38" s="6" t="s">
        <v>160</v>
      </c>
      <c r="E38" s="50">
        <v>3130</v>
      </c>
      <c r="F38" s="8">
        <v>2</v>
      </c>
      <c r="G38" s="6"/>
    </row>
    <row r="39" spans="1:7" ht="12.75">
      <c r="A39" s="2">
        <v>111613</v>
      </c>
      <c r="B39" s="123" t="s">
        <v>129</v>
      </c>
      <c r="C39" s="123"/>
      <c r="D39" s="123"/>
      <c r="E39" s="123"/>
      <c r="F39" s="123"/>
      <c r="G39" s="2">
        <v>1</v>
      </c>
    </row>
    <row r="40" spans="1:7" ht="12.75">
      <c r="A40" s="6">
        <v>111613</v>
      </c>
      <c r="B40" s="6"/>
      <c r="C40" s="6" t="s">
        <v>21</v>
      </c>
      <c r="D40" s="6" t="s">
        <v>160</v>
      </c>
      <c r="E40" s="50">
        <v>3130</v>
      </c>
      <c r="F40" s="8">
        <v>2</v>
      </c>
      <c r="G40" s="6"/>
    </row>
    <row r="41" spans="1:7" ht="12.75">
      <c r="A41" s="2">
        <v>111713</v>
      </c>
      <c r="B41" s="123" t="s">
        <v>368</v>
      </c>
      <c r="C41" s="123"/>
      <c r="D41" s="123"/>
      <c r="E41" s="123"/>
      <c r="F41" s="123"/>
      <c r="G41" s="2">
        <v>1</v>
      </c>
    </row>
    <row r="42" spans="1:7" ht="12.75">
      <c r="A42" s="6">
        <v>111713</v>
      </c>
      <c r="B42" s="6"/>
      <c r="C42" s="6" t="s">
        <v>20</v>
      </c>
      <c r="D42" s="6" t="s">
        <v>207</v>
      </c>
      <c r="E42" s="50">
        <v>15472</v>
      </c>
      <c r="F42" s="8">
        <v>2</v>
      </c>
      <c r="G42" s="6"/>
    </row>
    <row r="43" spans="1:7" ht="12.75">
      <c r="A43" s="2">
        <v>111813</v>
      </c>
      <c r="B43" s="123" t="s">
        <v>369</v>
      </c>
      <c r="C43" s="123"/>
      <c r="D43" s="123"/>
      <c r="E43" s="123"/>
      <c r="F43" s="123"/>
      <c r="G43" s="2">
        <v>1</v>
      </c>
    </row>
    <row r="44" spans="1:7" ht="12.75">
      <c r="A44" s="6">
        <v>111813</v>
      </c>
      <c r="B44" s="6"/>
      <c r="C44" s="105" t="s">
        <v>372</v>
      </c>
      <c r="D44" s="105" t="s">
        <v>373</v>
      </c>
      <c r="E44" s="105">
        <v>16915</v>
      </c>
      <c r="F44" s="8">
        <v>2</v>
      </c>
      <c r="G44" s="6"/>
    </row>
    <row r="45" spans="1:7" ht="12.75">
      <c r="A45" s="2">
        <v>111913</v>
      </c>
      <c r="B45" s="123" t="s">
        <v>370</v>
      </c>
      <c r="C45" s="123"/>
      <c r="D45" s="123"/>
      <c r="E45" s="123"/>
      <c r="F45" s="123"/>
      <c r="G45" s="2">
        <v>1</v>
      </c>
    </row>
    <row r="46" spans="1:7" ht="12.75">
      <c r="A46" s="6">
        <v>111913</v>
      </c>
      <c r="B46" s="6"/>
      <c r="C46" s="6" t="s">
        <v>20</v>
      </c>
      <c r="D46" s="6" t="s">
        <v>207</v>
      </c>
      <c r="E46" s="50">
        <v>15472</v>
      </c>
      <c r="F46" s="8">
        <v>2</v>
      </c>
      <c r="G46" s="6"/>
    </row>
    <row r="47" spans="1:7" ht="12.75">
      <c r="A47" s="2">
        <v>112013</v>
      </c>
      <c r="B47" s="123" t="s">
        <v>371</v>
      </c>
      <c r="C47" s="123"/>
      <c r="D47" s="123"/>
      <c r="E47" s="123"/>
      <c r="F47" s="123"/>
      <c r="G47" s="2">
        <v>1</v>
      </c>
    </row>
    <row r="48" spans="1:7" ht="12.75">
      <c r="A48" s="6">
        <v>112013</v>
      </c>
      <c r="B48" s="6"/>
      <c r="C48" s="6" t="s">
        <v>20</v>
      </c>
      <c r="D48" s="6" t="s">
        <v>207</v>
      </c>
      <c r="E48" s="50">
        <v>15472</v>
      </c>
      <c r="F48" s="8">
        <v>2</v>
      </c>
      <c r="G48" s="6"/>
    </row>
    <row r="49" spans="1:7" ht="12.75">
      <c r="A49" s="62">
        <v>112113</v>
      </c>
      <c r="B49" s="61" t="s">
        <v>266</v>
      </c>
      <c r="C49" s="58"/>
      <c r="D49" s="58"/>
      <c r="E49" s="60"/>
      <c r="F49" s="84"/>
      <c r="G49" s="20"/>
    </row>
    <row r="50" spans="1:7" ht="12.75">
      <c r="A50" s="6">
        <v>112113</v>
      </c>
      <c r="B50" s="59"/>
      <c r="C50" s="6" t="s">
        <v>22</v>
      </c>
      <c r="D50" s="6" t="s">
        <v>267</v>
      </c>
      <c r="E50" s="50">
        <v>10545</v>
      </c>
      <c r="F50" s="8">
        <v>2</v>
      </c>
      <c r="G50" s="6"/>
    </row>
    <row r="51" spans="1:7" ht="12.75">
      <c r="A51" s="2">
        <v>112213</v>
      </c>
      <c r="B51" s="123" t="s">
        <v>123</v>
      </c>
      <c r="C51" s="123"/>
      <c r="D51" s="123"/>
      <c r="E51" s="123"/>
      <c r="F51" s="123"/>
      <c r="G51" s="2">
        <v>1</v>
      </c>
    </row>
    <row r="52" spans="1:7" ht="12.75">
      <c r="A52" s="6">
        <v>112213</v>
      </c>
      <c r="B52" s="6"/>
      <c r="C52" s="6" t="s">
        <v>135</v>
      </c>
      <c r="D52" s="6" t="s">
        <v>168</v>
      </c>
      <c r="E52" s="50">
        <v>5153</v>
      </c>
      <c r="F52" s="8">
        <v>2</v>
      </c>
      <c r="G52" s="6"/>
    </row>
    <row r="53" spans="1:7" ht="12.75">
      <c r="A53" s="2">
        <v>112313</v>
      </c>
      <c r="B53" s="124" t="s">
        <v>246</v>
      </c>
      <c r="C53" s="125"/>
      <c r="D53" s="125"/>
      <c r="E53" s="125"/>
      <c r="F53" s="126"/>
      <c r="G53" s="2">
        <v>1</v>
      </c>
    </row>
    <row r="54" spans="1:7" ht="12.75">
      <c r="A54" s="6">
        <v>112313</v>
      </c>
      <c r="B54" s="6"/>
      <c r="C54" s="6" t="s">
        <v>106</v>
      </c>
      <c r="D54" s="6" t="s">
        <v>184</v>
      </c>
      <c r="E54" s="50">
        <v>14586</v>
      </c>
      <c r="F54" s="8">
        <v>2</v>
      </c>
      <c r="G54" s="6"/>
    </row>
    <row r="55" spans="1:7" ht="12.75">
      <c r="A55" s="2">
        <v>112413</v>
      </c>
      <c r="B55" s="127" t="s">
        <v>247</v>
      </c>
      <c r="C55" s="128"/>
      <c r="D55" s="128"/>
      <c r="E55" s="128"/>
      <c r="F55" s="129"/>
      <c r="G55" s="2">
        <v>1</v>
      </c>
    </row>
    <row r="56" spans="1:7" ht="12.75">
      <c r="A56" s="6">
        <v>112413</v>
      </c>
      <c r="B56" s="6"/>
      <c r="C56" s="6" t="s">
        <v>106</v>
      </c>
      <c r="D56" s="6" t="s">
        <v>184</v>
      </c>
      <c r="E56" s="50">
        <v>14586</v>
      </c>
      <c r="F56" s="8">
        <v>2</v>
      </c>
      <c r="G56" s="6"/>
    </row>
    <row r="57" spans="1:7" ht="12.75">
      <c r="A57" s="2">
        <v>112513</v>
      </c>
      <c r="B57" s="123" t="s">
        <v>248</v>
      </c>
      <c r="C57" s="123"/>
      <c r="D57" s="123"/>
      <c r="E57" s="123"/>
      <c r="F57" s="123"/>
      <c r="G57" s="2">
        <v>1</v>
      </c>
    </row>
    <row r="58" spans="1:7" ht="12.75">
      <c r="A58" s="6">
        <v>112513</v>
      </c>
      <c r="B58" s="6"/>
      <c r="C58" s="6" t="s">
        <v>183</v>
      </c>
      <c r="D58" s="6" t="s">
        <v>59</v>
      </c>
      <c r="E58" s="50">
        <v>15409</v>
      </c>
      <c r="F58" s="8">
        <v>2</v>
      </c>
      <c r="G58" s="6"/>
    </row>
    <row r="59" spans="1:7" ht="12.75">
      <c r="A59" s="62">
        <v>112613</v>
      </c>
      <c r="B59" s="123" t="s">
        <v>148</v>
      </c>
      <c r="C59" s="123"/>
      <c r="D59" s="123"/>
      <c r="E59" s="123"/>
      <c r="F59" s="123"/>
      <c r="G59" s="2">
        <v>1</v>
      </c>
    </row>
    <row r="60" spans="1:7" ht="12.75">
      <c r="A60" s="6">
        <v>112613</v>
      </c>
      <c r="B60" s="6"/>
      <c r="C60" s="6" t="s">
        <v>106</v>
      </c>
      <c r="D60" s="6" t="s">
        <v>184</v>
      </c>
      <c r="E60" s="50">
        <v>14586</v>
      </c>
      <c r="F60" s="8">
        <v>2</v>
      </c>
      <c r="G60" s="6"/>
    </row>
    <row r="61" spans="1:7" ht="12.75">
      <c r="A61" s="62">
        <v>112713</v>
      </c>
      <c r="B61" s="123" t="s">
        <v>249</v>
      </c>
      <c r="C61" s="123"/>
      <c r="D61" s="123"/>
      <c r="E61" s="123"/>
      <c r="F61" s="123"/>
      <c r="G61" s="2">
        <v>1</v>
      </c>
    </row>
    <row r="62" spans="1:7" ht="12.75">
      <c r="A62" s="6">
        <v>112713</v>
      </c>
      <c r="B62" s="9"/>
      <c r="C62" s="63" t="s">
        <v>250</v>
      </c>
      <c r="D62" s="63" t="s">
        <v>251</v>
      </c>
      <c r="E62" s="89">
        <v>12469</v>
      </c>
      <c r="F62" s="67">
        <v>2</v>
      </c>
      <c r="G62" s="64"/>
    </row>
    <row r="63" spans="1:7" ht="12.75">
      <c r="A63" s="62">
        <v>112813</v>
      </c>
      <c r="B63" s="123" t="s">
        <v>131</v>
      </c>
      <c r="C63" s="123"/>
      <c r="D63" s="123"/>
      <c r="E63" s="123"/>
      <c r="F63" s="123"/>
      <c r="G63" s="2"/>
    </row>
    <row r="64" spans="1:7" ht="12.75">
      <c r="A64" s="6">
        <v>112813</v>
      </c>
      <c r="B64" s="6"/>
      <c r="C64" s="6" t="s">
        <v>21</v>
      </c>
      <c r="D64" s="6" t="s">
        <v>160</v>
      </c>
      <c r="E64" s="50">
        <v>3130</v>
      </c>
      <c r="F64" s="8">
        <v>2</v>
      </c>
      <c r="G64" s="6"/>
    </row>
    <row r="65" spans="1:7" ht="12.75">
      <c r="A65" s="62">
        <v>112913</v>
      </c>
      <c r="B65" s="123" t="s">
        <v>132</v>
      </c>
      <c r="C65" s="123"/>
      <c r="D65" s="123"/>
      <c r="E65" s="123"/>
      <c r="F65" s="123"/>
      <c r="G65" s="2">
        <v>1</v>
      </c>
    </row>
    <row r="66" spans="1:7" ht="12.75">
      <c r="A66" s="64">
        <v>112913</v>
      </c>
      <c r="B66" s="9"/>
      <c r="C66" s="6" t="s">
        <v>21</v>
      </c>
      <c r="D66" s="6" t="s">
        <v>160</v>
      </c>
      <c r="E66" s="50">
        <v>3130</v>
      </c>
      <c r="F66" s="8">
        <v>2</v>
      </c>
      <c r="G66" s="45"/>
    </row>
    <row r="67" spans="1:7" ht="12.75">
      <c r="A67" s="62">
        <v>113013</v>
      </c>
      <c r="B67" s="123" t="s">
        <v>133</v>
      </c>
      <c r="C67" s="123"/>
      <c r="D67" s="123"/>
      <c r="E67" s="123"/>
      <c r="F67" s="123"/>
      <c r="G67" s="2">
        <v>1</v>
      </c>
    </row>
    <row r="68" spans="1:7" ht="12.75">
      <c r="A68" s="6">
        <v>113013</v>
      </c>
      <c r="B68" s="6"/>
      <c r="C68" s="6" t="s">
        <v>21</v>
      </c>
      <c r="D68" s="6" t="s">
        <v>160</v>
      </c>
      <c r="E68" s="50">
        <v>3130</v>
      </c>
      <c r="F68" s="8">
        <v>2</v>
      </c>
      <c r="G68" s="6"/>
    </row>
    <row r="69" spans="1:7" ht="12.75">
      <c r="A69" s="62">
        <v>113113</v>
      </c>
      <c r="B69" s="123" t="s">
        <v>134</v>
      </c>
      <c r="C69" s="123"/>
      <c r="D69" s="123"/>
      <c r="E69" s="123"/>
      <c r="F69" s="123"/>
      <c r="G69" s="2">
        <v>1</v>
      </c>
    </row>
    <row r="70" spans="1:7" ht="12.75">
      <c r="A70" s="6">
        <v>113113</v>
      </c>
      <c r="B70" s="6"/>
      <c r="C70" s="6" t="s">
        <v>41</v>
      </c>
      <c r="D70" s="6" t="s">
        <v>42</v>
      </c>
      <c r="E70" s="50">
        <v>158</v>
      </c>
      <c r="F70" s="8">
        <v>2</v>
      </c>
      <c r="G70" s="6"/>
    </row>
    <row r="71" spans="1:7" ht="12.75">
      <c r="A71" s="62">
        <v>114113</v>
      </c>
      <c r="B71" s="123" t="s">
        <v>300</v>
      </c>
      <c r="C71" s="123"/>
      <c r="D71" s="123"/>
      <c r="E71" s="123"/>
      <c r="F71" s="123"/>
      <c r="G71" s="2">
        <v>2</v>
      </c>
    </row>
    <row r="72" spans="1:7" ht="12.75">
      <c r="A72" s="6">
        <v>114113</v>
      </c>
      <c r="B72" s="6"/>
      <c r="C72" s="6" t="s">
        <v>20</v>
      </c>
      <c r="D72" s="6" t="s">
        <v>171</v>
      </c>
      <c r="E72" s="50">
        <v>172</v>
      </c>
      <c r="F72" s="8">
        <v>3</v>
      </c>
      <c r="G72" s="6"/>
    </row>
    <row r="73" spans="1:7" ht="12.75">
      <c r="A73" s="62">
        <v>114213</v>
      </c>
      <c r="B73" s="123" t="s">
        <v>291</v>
      </c>
      <c r="C73" s="123"/>
      <c r="D73" s="123"/>
      <c r="E73" s="123"/>
      <c r="F73" s="123"/>
      <c r="G73" s="2">
        <v>1</v>
      </c>
    </row>
    <row r="74" spans="1:7" ht="12.75">
      <c r="A74" s="6">
        <v>114213</v>
      </c>
      <c r="B74" s="6"/>
      <c r="C74" s="6" t="s">
        <v>183</v>
      </c>
      <c r="D74" s="23" t="s">
        <v>25</v>
      </c>
      <c r="E74" s="50">
        <v>3149</v>
      </c>
      <c r="F74" s="8">
        <v>3</v>
      </c>
      <c r="G74" s="6"/>
    </row>
    <row r="75" spans="1:7" ht="12.75">
      <c r="A75" s="2">
        <v>115113</v>
      </c>
      <c r="B75" s="123" t="s">
        <v>340</v>
      </c>
      <c r="C75" s="123"/>
      <c r="D75" s="123"/>
      <c r="E75" s="123"/>
      <c r="F75" s="123"/>
      <c r="G75" s="2">
        <v>2</v>
      </c>
    </row>
    <row r="76" spans="1:11" ht="12.75">
      <c r="A76" s="6">
        <v>115113</v>
      </c>
      <c r="B76" s="6"/>
      <c r="C76" s="101" t="s">
        <v>9</v>
      </c>
      <c r="D76" s="101" t="s">
        <v>208</v>
      </c>
      <c r="E76" s="120">
        <v>11443</v>
      </c>
      <c r="F76" s="8">
        <v>5</v>
      </c>
      <c r="G76" s="6"/>
      <c r="J76" s="102"/>
      <c r="K76" s="103"/>
    </row>
    <row r="77" spans="1:7" ht="12.75">
      <c r="A77" s="2">
        <v>115213</v>
      </c>
      <c r="B77" s="123" t="s">
        <v>279</v>
      </c>
      <c r="C77" s="123"/>
      <c r="D77" s="123"/>
      <c r="E77" s="123"/>
      <c r="F77" s="123"/>
      <c r="G77" s="2">
        <v>2</v>
      </c>
    </row>
    <row r="78" spans="1:7" ht="12.75">
      <c r="A78" s="6">
        <v>115213</v>
      </c>
      <c r="B78" s="6"/>
      <c r="C78" s="23" t="s">
        <v>30</v>
      </c>
      <c r="D78" s="23" t="s">
        <v>152</v>
      </c>
      <c r="E78" s="52">
        <v>14878</v>
      </c>
      <c r="F78" s="8">
        <v>4</v>
      </c>
      <c r="G78" s="6"/>
    </row>
    <row r="79" spans="1:7" ht="12.75">
      <c r="A79" s="6">
        <v>115213</v>
      </c>
      <c r="B79" s="6"/>
      <c r="C79" s="23" t="s">
        <v>36</v>
      </c>
      <c r="D79" s="23" t="s">
        <v>151</v>
      </c>
      <c r="E79" s="52">
        <v>1468</v>
      </c>
      <c r="F79" s="8"/>
      <c r="G79" s="6"/>
    </row>
    <row r="80" spans="1:7" ht="12.75">
      <c r="A80" s="2">
        <v>115313</v>
      </c>
      <c r="B80" s="123" t="s">
        <v>154</v>
      </c>
      <c r="C80" s="123"/>
      <c r="D80" s="123"/>
      <c r="E80" s="123"/>
      <c r="F80" s="123"/>
      <c r="G80" s="2">
        <v>1</v>
      </c>
    </row>
    <row r="81" spans="1:7" ht="12.75">
      <c r="A81" s="6">
        <v>115313</v>
      </c>
      <c r="B81" s="6"/>
      <c r="C81" s="23" t="s">
        <v>149</v>
      </c>
      <c r="D81" s="23" t="s">
        <v>150</v>
      </c>
      <c r="E81" s="52">
        <v>10815</v>
      </c>
      <c r="F81" s="8">
        <v>6</v>
      </c>
      <c r="G81" s="6"/>
    </row>
    <row r="82" spans="1:7" ht="12.75">
      <c r="A82" s="2">
        <v>115413</v>
      </c>
      <c r="B82" s="123" t="s">
        <v>358</v>
      </c>
      <c r="C82" s="123"/>
      <c r="D82" s="123"/>
      <c r="E82" s="123"/>
      <c r="F82" s="123"/>
      <c r="G82" s="2">
        <v>1</v>
      </c>
    </row>
    <row r="83" spans="1:7" ht="12.75">
      <c r="A83" s="6">
        <v>115413</v>
      </c>
      <c r="B83" s="59"/>
      <c r="C83" s="23" t="s">
        <v>14</v>
      </c>
      <c r="D83" s="23" t="s">
        <v>178</v>
      </c>
      <c r="E83" s="52">
        <v>12474</v>
      </c>
      <c r="F83" s="97">
        <v>10</v>
      </c>
      <c r="G83" s="6"/>
    </row>
    <row r="84" spans="1:7" ht="12.75">
      <c r="A84" s="2">
        <v>115513</v>
      </c>
      <c r="B84" s="138" t="s">
        <v>298</v>
      </c>
      <c r="C84" s="139"/>
      <c r="D84" s="139"/>
      <c r="E84" s="140"/>
      <c r="F84" s="141"/>
      <c r="G84" s="2">
        <v>2</v>
      </c>
    </row>
    <row r="85" spans="1:7" ht="12.75">
      <c r="A85" s="6">
        <v>115513</v>
      </c>
      <c r="B85" s="6"/>
      <c r="C85" s="23" t="s">
        <v>22</v>
      </c>
      <c r="D85" s="23" t="s">
        <v>23</v>
      </c>
      <c r="E85" s="52">
        <v>9359</v>
      </c>
      <c r="F85" s="8">
        <v>5</v>
      </c>
      <c r="G85" s="6"/>
    </row>
    <row r="86" spans="1:7" ht="12.75">
      <c r="A86" s="106"/>
      <c r="B86" s="106" t="s">
        <v>374</v>
      </c>
      <c r="C86" s="107"/>
      <c r="D86" s="107"/>
      <c r="E86" s="108"/>
      <c r="F86" s="109"/>
      <c r="G86" s="106"/>
    </row>
    <row r="87" spans="1:7" ht="12.75">
      <c r="A87" s="20"/>
      <c r="B87" s="20" t="s">
        <v>375</v>
      </c>
      <c r="C87" s="110"/>
      <c r="D87" s="110"/>
      <c r="E87" s="111"/>
      <c r="F87" s="112"/>
      <c r="G87" s="2">
        <v>1</v>
      </c>
    </row>
    <row r="88" spans="1:7" ht="12.75">
      <c r="A88" s="6"/>
      <c r="B88" s="6"/>
      <c r="C88" s="23" t="s">
        <v>20</v>
      </c>
      <c r="D88" s="23" t="s">
        <v>207</v>
      </c>
      <c r="E88" s="52">
        <v>14878</v>
      </c>
      <c r="F88" s="8">
        <v>2</v>
      </c>
      <c r="G88" s="6"/>
    </row>
    <row r="89" spans="1:7" ht="12.75">
      <c r="A89" s="6"/>
      <c r="B89" s="123" t="s">
        <v>370</v>
      </c>
      <c r="C89" s="123"/>
      <c r="D89" s="123"/>
      <c r="E89" s="123"/>
      <c r="F89" s="123"/>
      <c r="G89" s="2">
        <v>1</v>
      </c>
    </row>
    <row r="90" spans="1:7" ht="12.75">
      <c r="A90" s="6"/>
      <c r="B90" s="6"/>
      <c r="C90" s="23" t="s">
        <v>22</v>
      </c>
      <c r="D90" s="23" t="s">
        <v>84</v>
      </c>
      <c r="E90" s="52">
        <v>1096</v>
      </c>
      <c r="F90" s="8">
        <v>2</v>
      </c>
      <c r="G90" s="6"/>
    </row>
    <row r="91" spans="1:7" ht="12.75">
      <c r="A91" s="6"/>
      <c r="B91" s="123" t="s">
        <v>371</v>
      </c>
      <c r="C91" s="123"/>
      <c r="D91" s="123"/>
      <c r="E91" s="123"/>
      <c r="F91" s="123"/>
      <c r="G91" s="2">
        <v>1</v>
      </c>
    </row>
    <row r="92" spans="1:7" ht="12.75">
      <c r="A92" s="15"/>
      <c r="B92" s="6"/>
      <c r="C92" s="6" t="s">
        <v>20</v>
      </c>
      <c r="D92" s="6" t="s">
        <v>207</v>
      </c>
      <c r="E92" s="50">
        <v>15472</v>
      </c>
      <c r="F92" s="8">
        <v>2</v>
      </c>
      <c r="G92" s="6"/>
    </row>
    <row r="93" spans="1:10" ht="15">
      <c r="A93" s="15"/>
      <c r="B93" s="134" t="s">
        <v>362</v>
      </c>
      <c r="C93" s="134"/>
      <c r="D93" s="134"/>
      <c r="E93" s="134"/>
      <c r="F93" s="134"/>
      <c r="G93" s="134"/>
      <c r="H93" s="135"/>
      <c r="I93" s="135"/>
      <c r="J93" s="135"/>
    </row>
    <row r="94" spans="1:10" ht="15">
      <c r="A94" s="15"/>
      <c r="B94" s="136" t="s">
        <v>280</v>
      </c>
      <c r="C94" s="136"/>
      <c r="D94" s="136"/>
      <c r="E94" s="136"/>
      <c r="F94" s="136"/>
      <c r="G94" s="136"/>
      <c r="H94" s="137"/>
      <c r="I94" s="137"/>
      <c r="J94" s="137"/>
    </row>
    <row r="95" spans="1:10" ht="15">
      <c r="A95" s="15"/>
      <c r="B95" s="17"/>
      <c r="C95" s="17"/>
      <c r="D95" s="18"/>
      <c r="E95" s="90"/>
      <c r="F95" s="74" t="s">
        <v>286</v>
      </c>
      <c r="G95" s="133" t="s">
        <v>287</v>
      </c>
      <c r="H95" s="133"/>
      <c r="I95" s="133"/>
      <c r="J95" s="80" t="s">
        <v>286</v>
      </c>
    </row>
    <row r="96" spans="1:10" ht="15">
      <c r="A96" s="15"/>
      <c r="B96" s="17"/>
      <c r="C96" s="17"/>
      <c r="D96" s="18"/>
      <c r="E96" s="90"/>
      <c r="F96" s="74" t="s">
        <v>344</v>
      </c>
      <c r="G96" s="133">
        <v>2013</v>
      </c>
      <c r="H96" s="133"/>
      <c r="I96" s="133"/>
      <c r="J96" s="80" t="s">
        <v>363</v>
      </c>
    </row>
    <row r="97" spans="1:10" ht="12.75">
      <c r="A97" s="16"/>
      <c r="B97" s="14"/>
      <c r="C97" s="14" t="s">
        <v>4</v>
      </c>
      <c r="D97" s="14" t="s">
        <v>5</v>
      </c>
      <c r="E97" s="79" t="s">
        <v>6</v>
      </c>
      <c r="F97" s="85" t="s">
        <v>7</v>
      </c>
      <c r="G97" s="14" t="s">
        <v>288</v>
      </c>
      <c r="H97" s="14" t="s">
        <v>7</v>
      </c>
      <c r="I97" s="14" t="s">
        <v>293</v>
      </c>
      <c r="J97" s="14" t="s">
        <v>7</v>
      </c>
    </row>
    <row r="98" spans="2:10" ht="12.75">
      <c r="B98" s="11"/>
      <c r="C98" s="38" t="s">
        <v>38</v>
      </c>
      <c r="D98" s="38" t="s">
        <v>39</v>
      </c>
      <c r="E98" s="49">
        <v>14606</v>
      </c>
      <c r="F98" s="75">
        <v>4</v>
      </c>
      <c r="G98" s="32"/>
      <c r="H98" s="24"/>
      <c r="I98" s="25"/>
      <c r="J98" s="24">
        <f aca="true" t="shared" si="0" ref="J98:J132">+F98+H98-(I98*5)</f>
        <v>4</v>
      </c>
    </row>
    <row r="99" spans="2:10" ht="12.75">
      <c r="B99" s="11"/>
      <c r="C99" s="11" t="s">
        <v>9</v>
      </c>
      <c r="D99" s="11" t="s">
        <v>45</v>
      </c>
      <c r="E99" s="48">
        <v>10064</v>
      </c>
      <c r="F99" s="75">
        <v>2</v>
      </c>
      <c r="G99" s="32"/>
      <c r="H99" s="24"/>
      <c r="I99" s="25"/>
      <c r="J99" s="24">
        <f t="shared" si="0"/>
        <v>2</v>
      </c>
    </row>
    <row r="100" spans="2:10" ht="12.75">
      <c r="B100" s="11"/>
      <c r="C100" s="38" t="s">
        <v>30</v>
      </c>
      <c r="D100" s="38" t="s">
        <v>152</v>
      </c>
      <c r="E100" s="49">
        <v>14878</v>
      </c>
      <c r="F100" s="75">
        <v>1</v>
      </c>
      <c r="G100" s="32">
        <v>4</v>
      </c>
      <c r="H100" s="24">
        <f>+G100</f>
        <v>4</v>
      </c>
      <c r="I100" s="25">
        <f>+TRUNC((F100+G100)/5)</f>
        <v>1</v>
      </c>
      <c r="J100" s="24">
        <f>+F100+H100-(I100*5)</f>
        <v>0</v>
      </c>
    </row>
    <row r="101" spans="2:10" ht="12.75">
      <c r="B101" s="11"/>
      <c r="C101" s="11" t="s">
        <v>107</v>
      </c>
      <c r="D101" s="11" t="s">
        <v>157</v>
      </c>
      <c r="E101" s="48">
        <v>3280</v>
      </c>
      <c r="F101" s="37">
        <v>3</v>
      </c>
      <c r="G101" s="32"/>
      <c r="H101" s="24"/>
      <c r="I101" s="25"/>
      <c r="J101" s="24">
        <f t="shared" si="0"/>
        <v>3</v>
      </c>
    </row>
    <row r="102" spans="2:10" ht="12.75">
      <c r="B102" s="11"/>
      <c r="C102" s="38" t="s">
        <v>20</v>
      </c>
      <c r="D102" s="38" t="s">
        <v>179</v>
      </c>
      <c r="E102" s="49">
        <v>11643</v>
      </c>
      <c r="F102" s="75">
        <v>1</v>
      </c>
      <c r="G102" s="32"/>
      <c r="H102" s="24"/>
      <c r="I102" s="25"/>
      <c r="J102" s="24">
        <f t="shared" si="0"/>
        <v>1</v>
      </c>
    </row>
    <row r="103" spans="2:10" ht="12.75">
      <c r="B103" s="11"/>
      <c r="C103" s="104" t="s">
        <v>360</v>
      </c>
      <c r="D103" s="104" t="s">
        <v>359</v>
      </c>
      <c r="E103" s="48">
        <v>15578</v>
      </c>
      <c r="F103" s="75">
        <v>2</v>
      </c>
      <c r="G103" s="32"/>
      <c r="H103" s="24"/>
      <c r="I103" s="25"/>
      <c r="J103" s="24">
        <f t="shared" si="0"/>
        <v>2</v>
      </c>
    </row>
    <row r="104" spans="2:10" ht="12.75">
      <c r="B104" s="11"/>
      <c r="C104" s="11" t="s">
        <v>107</v>
      </c>
      <c r="D104" s="11" t="s">
        <v>161</v>
      </c>
      <c r="E104" s="48">
        <v>7220</v>
      </c>
      <c r="F104" s="37">
        <v>1</v>
      </c>
      <c r="G104" s="32"/>
      <c r="H104" s="24"/>
      <c r="I104" s="25"/>
      <c r="J104" s="24">
        <f t="shared" si="0"/>
        <v>1</v>
      </c>
    </row>
    <row r="105" spans="2:10" ht="12.75">
      <c r="B105" s="11"/>
      <c r="C105" s="38" t="s">
        <v>47</v>
      </c>
      <c r="D105" s="38" t="s">
        <v>48</v>
      </c>
      <c r="E105" s="49">
        <v>14850</v>
      </c>
      <c r="F105" s="75">
        <v>3</v>
      </c>
      <c r="G105" s="32"/>
      <c r="H105" s="24"/>
      <c r="I105" s="25"/>
      <c r="J105" s="24">
        <f t="shared" si="0"/>
        <v>3</v>
      </c>
    </row>
    <row r="106" spans="2:10" ht="12.75">
      <c r="B106" s="11"/>
      <c r="C106" s="38" t="s">
        <v>18</v>
      </c>
      <c r="D106" s="38" t="s">
        <v>19</v>
      </c>
      <c r="E106" s="49">
        <v>15111</v>
      </c>
      <c r="F106" s="75">
        <v>1</v>
      </c>
      <c r="G106" s="32"/>
      <c r="H106" s="24"/>
      <c r="I106" s="25"/>
      <c r="J106" s="24">
        <f t="shared" si="0"/>
        <v>1</v>
      </c>
    </row>
    <row r="107" spans="2:10" ht="12.75">
      <c r="B107" s="11"/>
      <c r="C107" s="38" t="s">
        <v>53</v>
      </c>
      <c r="D107" s="38" t="s">
        <v>156</v>
      </c>
      <c r="E107" s="49">
        <v>8248</v>
      </c>
      <c r="F107" s="75">
        <v>2</v>
      </c>
      <c r="G107" s="32"/>
      <c r="H107" s="24"/>
      <c r="I107" s="25"/>
      <c r="J107" s="24">
        <f t="shared" si="0"/>
        <v>2</v>
      </c>
    </row>
    <row r="108" spans="2:10" ht="12.75">
      <c r="B108" s="11"/>
      <c r="C108" s="11" t="s">
        <v>41</v>
      </c>
      <c r="D108" s="11" t="s">
        <v>42</v>
      </c>
      <c r="E108" s="48">
        <v>158</v>
      </c>
      <c r="F108" s="37">
        <v>2</v>
      </c>
      <c r="G108" s="32">
        <v>2</v>
      </c>
      <c r="H108" s="24">
        <f>+G108</f>
        <v>2</v>
      </c>
      <c r="I108" s="25">
        <f>+TRUNC((F108+G108)/5)</f>
        <v>0</v>
      </c>
      <c r="J108" s="24">
        <f t="shared" si="0"/>
        <v>4</v>
      </c>
    </row>
    <row r="109" spans="2:10" ht="12.75">
      <c r="B109" s="11"/>
      <c r="C109" s="11" t="s">
        <v>16</v>
      </c>
      <c r="D109" s="11" t="s">
        <v>17</v>
      </c>
      <c r="E109" s="48">
        <v>14623</v>
      </c>
      <c r="F109" s="37">
        <v>3</v>
      </c>
      <c r="G109" s="32"/>
      <c r="H109" s="24">
        <f aca="true" t="shared" si="1" ref="H109:H164">+G109</f>
        <v>0</v>
      </c>
      <c r="I109" s="25">
        <f>+TRUNC((F109+G109)/5)</f>
        <v>0</v>
      </c>
      <c r="J109" s="24">
        <f t="shared" si="0"/>
        <v>3</v>
      </c>
    </row>
    <row r="110" spans="2:10" ht="12.75">
      <c r="B110" s="11"/>
      <c r="C110" s="11" t="s">
        <v>364</v>
      </c>
      <c r="D110" s="11" t="s">
        <v>365</v>
      </c>
      <c r="E110" s="48">
        <v>16833</v>
      </c>
      <c r="F110" s="37">
        <v>0</v>
      </c>
      <c r="G110" s="32">
        <v>2</v>
      </c>
      <c r="H110" s="24">
        <f t="shared" si="1"/>
        <v>2</v>
      </c>
      <c r="I110" s="25">
        <f>+TRUNC((F110+G110)/5)</f>
        <v>0</v>
      </c>
      <c r="J110" s="24">
        <f t="shared" si="0"/>
        <v>2</v>
      </c>
    </row>
    <row r="111" spans="2:10" ht="12.75">
      <c r="B111" s="32"/>
      <c r="C111" s="38" t="s">
        <v>36</v>
      </c>
      <c r="D111" s="38" t="s">
        <v>151</v>
      </c>
      <c r="E111" s="49">
        <v>1468</v>
      </c>
      <c r="F111" s="75">
        <v>3</v>
      </c>
      <c r="G111" s="32">
        <v>6</v>
      </c>
      <c r="H111" s="24">
        <f t="shared" si="1"/>
        <v>6</v>
      </c>
      <c r="I111" s="25">
        <f>+TRUNC((F111+G111)/5)</f>
        <v>1</v>
      </c>
      <c r="J111" s="24">
        <f t="shared" si="0"/>
        <v>4</v>
      </c>
    </row>
    <row r="112" spans="2:10" ht="12.75">
      <c r="B112" s="32"/>
      <c r="C112" s="11" t="s">
        <v>21</v>
      </c>
      <c r="D112" s="11" t="s">
        <v>160</v>
      </c>
      <c r="E112" s="48">
        <v>3130</v>
      </c>
      <c r="F112" s="37">
        <v>3</v>
      </c>
      <c r="G112" s="32">
        <v>14</v>
      </c>
      <c r="H112" s="24">
        <f t="shared" si="1"/>
        <v>14</v>
      </c>
      <c r="I112" s="25">
        <f>+TRUNC((F112+G112)/5)</f>
        <v>3</v>
      </c>
      <c r="J112" s="24">
        <f t="shared" si="0"/>
        <v>2</v>
      </c>
    </row>
    <row r="113" spans="2:10" ht="12.75">
      <c r="B113" s="32"/>
      <c r="C113" s="11" t="s">
        <v>9</v>
      </c>
      <c r="D113" s="11" t="s">
        <v>240</v>
      </c>
      <c r="E113" s="48">
        <v>15328</v>
      </c>
      <c r="F113" s="37">
        <v>2</v>
      </c>
      <c r="G113" s="32"/>
      <c r="H113" s="24">
        <f t="shared" si="1"/>
        <v>0</v>
      </c>
      <c r="I113" s="25">
        <f aca="true" t="shared" si="2" ref="I113:I164">+TRUNC((F113+G113)/5)</f>
        <v>0</v>
      </c>
      <c r="J113" s="24">
        <f t="shared" si="0"/>
        <v>2</v>
      </c>
    </row>
    <row r="114" spans="2:10" ht="12.75">
      <c r="B114" s="32"/>
      <c r="C114" s="11" t="s">
        <v>14</v>
      </c>
      <c r="D114" s="11" t="s">
        <v>216</v>
      </c>
      <c r="E114" s="48">
        <v>1124</v>
      </c>
      <c r="F114" s="37">
        <v>0</v>
      </c>
      <c r="G114" s="32"/>
      <c r="H114" s="24">
        <f t="shared" si="1"/>
        <v>0</v>
      </c>
      <c r="I114" s="25">
        <f t="shared" si="2"/>
        <v>0</v>
      </c>
      <c r="J114" s="24">
        <f t="shared" si="0"/>
        <v>0</v>
      </c>
    </row>
    <row r="115" spans="2:10" ht="12.75">
      <c r="B115" s="32"/>
      <c r="C115" s="11" t="s">
        <v>163</v>
      </c>
      <c r="D115" s="38" t="s">
        <v>162</v>
      </c>
      <c r="E115" s="48">
        <v>110</v>
      </c>
      <c r="F115" s="37">
        <v>4</v>
      </c>
      <c r="G115" s="32"/>
      <c r="H115" s="24">
        <f t="shared" si="1"/>
        <v>0</v>
      </c>
      <c r="I115" s="25">
        <f t="shared" si="2"/>
        <v>0</v>
      </c>
      <c r="J115" s="24">
        <f t="shared" si="0"/>
        <v>4</v>
      </c>
    </row>
    <row r="116" spans="2:10" ht="12.75">
      <c r="B116" s="32"/>
      <c r="C116" s="11" t="s">
        <v>18</v>
      </c>
      <c r="D116" s="11" t="s">
        <v>180</v>
      </c>
      <c r="E116" s="48">
        <v>15088</v>
      </c>
      <c r="F116" s="37">
        <v>4</v>
      </c>
      <c r="G116" s="32">
        <v>4</v>
      </c>
      <c r="H116" s="24">
        <f t="shared" si="1"/>
        <v>4</v>
      </c>
      <c r="I116" s="25">
        <f t="shared" si="2"/>
        <v>1</v>
      </c>
      <c r="J116" s="24">
        <f t="shared" si="0"/>
        <v>3</v>
      </c>
    </row>
    <row r="117" spans="2:10" ht="12.75">
      <c r="B117" s="32"/>
      <c r="C117" s="11" t="s">
        <v>28</v>
      </c>
      <c r="D117" s="11" t="s">
        <v>35</v>
      </c>
      <c r="E117" s="48">
        <v>12578</v>
      </c>
      <c r="F117" s="37">
        <v>1</v>
      </c>
      <c r="G117" s="32"/>
      <c r="H117" s="24">
        <f t="shared" si="1"/>
        <v>0</v>
      </c>
      <c r="I117" s="25">
        <f t="shared" si="2"/>
        <v>0</v>
      </c>
      <c r="J117" s="24">
        <f t="shared" si="0"/>
        <v>1</v>
      </c>
    </row>
    <row r="118" spans="2:10" ht="12.75">
      <c r="B118" s="32"/>
      <c r="C118" s="11" t="s">
        <v>166</v>
      </c>
      <c r="D118" s="11" t="s">
        <v>225</v>
      </c>
      <c r="E118" s="48">
        <v>4829</v>
      </c>
      <c r="F118" s="37">
        <v>2</v>
      </c>
      <c r="G118" s="32"/>
      <c r="H118" s="24">
        <f t="shared" si="1"/>
        <v>0</v>
      </c>
      <c r="I118" s="25">
        <f t="shared" si="2"/>
        <v>0</v>
      </c>
      <c r="J118" s="24">
        <f t="shared" si="0"/>
        <v>2</v>
      </c>
    </row>
    <row r="119" spans="2:10" ht="12.75">
      <c r="B119" s="32"/>
      <c r="C119" s="38" t="s">
        <v>55</v>
      </c>
      <c r="D119" s="38" t="s">
        <v>66</v>
      </c>
      <c r="E119" s="49">
        <v>14561</v>
      </c>
      <c r="F119" s="37">
        <v>1</v>
      </c>
      <c r="G119" s="32">
        <v>2</v>
      </c>
      <c r="H119" s="24">
        <f t="shared" si="1"/>
        <v>2</v>
      </c>
      <c r="I119" s="25">
        <f t="shared" si="2"/>
        <v>0</v>
      </c>
      <c r="J119" s="24">
        <f t="shared" si="0"/>
        <v>3</v>
      </c>
    </row>
    <row r="120" spans="2:10" ht="12.75">
      <c r="B120" s="32"/>
      <c r="C120" s="40" t="s">
        <v>218</v>
      </c>
      <c r="D120" s="40" t="s">
        <v>217</v>
      </c>
      <c r="E120" s="81">
        <v>14107</v>
      </c>
      <c r="F120" s="37">
        <v>1</v>
      </c>
      <c r="G120" s="32"/>
      <c r="H120" s="24">
        <f t="shared" si="1"/>
        <v>0</v>
      </c>
      <c r="I120" s="25">
        <f t="shared" si="2"/>
        <v>0</v>
      </c>
      <c r="J120" s="24">
        <f t="shared" si="0"/>
        <v>1</v>
      </c>
    </row>
    <row r="121" spans="2:10" ht="12.75">
      <c r="B121" s="32"/>
      <c r="C121" s="38" t="s">
        <v>14</v>
      </c>
      <c r="D121" s="38" t="s">
        <v>178</v>
      </c>
      <c r="E121" s="49">
        <v>12474</v>
      </c>
      <c r="F121" s="54">
        <v>0</v>
      </c>
      <c r="G121" s="32">
        <v>10</v>
      </c>
      <c r="H121" s="24">
        <f t="shared" si="1"/>
        <v>10</v>
      </c>
      <c r="I121" s="25">
        <f t="shared" si="2"/>
        <v>2</v>
      </c>
      <c r="J121" s="24">
        <f t="shared" si="0"/>
        <v>0</v>
      </c>
    </row>
    <row r="122" spans="2:10" ht="12.75">
      <c r="B122" s="32"/>
      <c r="C122" s="38" t="s">
        <v>55</v>
      </c>
      <c r="D122" s="38" t="s">
        <v>88</v>
      </c>
      <c r="E122" s="49">
        <v>14884</v>
      </c>
      <c r="F122" s="75">
        <v>3</v>
      </c>
      <c r="G122" s="32"/>
      <c r="H122" s="24">
        <f t="shared" si="1"/>
        <v>0</v>
      </c>
      <c r="I122" s="25">
        <f t="shared" si="2"/>
        <v>0</v>
      </c>
      <c r="J122" s="24">
        <f t="shared" si="0"/>
        <v>3</v>
      </c>
    </row>
    <row r="123" spans="2:10" ht="12.75">
      <c r="B123" s="32"/>
      <c r="C123" s="38" t="s">
        <v>20</v>
      </c>
      <c r="D123" s="38" t="s">
        <v>52</v>
      </c>
      <c r="E123" s="49">
        <v>7168</v>
      </c>
      <c r="F123" s="75">
        <v>0</v>
      </c>
      <c r="G123" s="32"/>
      <c r="H123" s="24">
        <f t="shared" si="1"/>
        <v>0</v>
      </c>
      <c r="I123" s="25">
        <f t="shared" si="2"/>
        <v>0</v>
      </c>
      <c r="J123" s="24">
        <f t="shared" si="0"/>
        <v>0</v>
      </c>
    </row>
    <row r="124" spans="2:10" ht="12.75">
      <c r="B124" s="32"/>
      <c r="C124" s="38" t="s">
        <v>22</v>
      </c>
      <c r="D124" s="38" t="s">
        <v>23</v>
      </c>
      <c r="E124" s="49">
        <v>9359</v>
      </c>
      <c r="F124" s="54">
        <v>3</v>
      </c>
      <c r="G124" s="32">
        <v>10</v>
      </c>
      <c r="H124" s="24">
        <f t="shared" si="1"/>
        <v>10</v>
      </c>
      <c r="I124" s="25">
        <f t="shared" si="2"/>
        <v>2</v>
      </c>
      <c r="J124" s="24">
        <f t="shared" si="0"/>
        <v>3</v>
      </c>
    </row>
    <row r="125" spans="2:10" ht="12.75">
      <c r="B125" s="32"/>
      <c r="C125" s="38" t="s">
        <v>55</v>
      </c>
      <c r="D125" s="38" t="s">
        <v>348</v>
      </c>
      <c r="E125" s="49">
        <v>12496</v>
      </c>
      <c r="F125" s="54">
        <v>2</v>
      </c>
      <c r="G125" s="32">
        <v>2</v>
      </c>
      <c r="H125" s="24">
        <f t="shared" si="1"/>
        <v>2</v>
      </c>
      <c r="I125" s="25">
        <f t="shared" si="2"/>
        <v>0</v>
      </c>
      <c r="J125" s="24">
        <f t="shared" si="0"/>
        <v>4</v>
      </c>
    </row>
    <row r="126" spans="2:10" ht="12.75">
      <c r="B126" s="32"/>
      <c r="C126" s="38" t="s">
        <v>372</v>
      </c>
      <c r="D126" s="38" t="s">
        <v>373</v>
      </c>
      <c r="E126" s="49">
        <v>16915</v>
      </c>
      <c r="F126" s="54">
        <v>0</v>
      </c>
      <c r="G126" s="32">
        <v>2</v>
      </c>
      <c r="H126" s="24">
        <f t="shared" si="1"/>
        <v>2</v>
      </c>
      <c r="I126" s="25">
        <f t="shared" si="2"/>
        <v>0</v>
      </c>
      <c r="J126" s="24">
        <f t="shared" si="0"/>
        <v>2</v>
      </c>
    </row>
    <row r="127" spans="2:10" ht="12.75">
      <c r="B127" s="32"/>
      <c r="C127" s="38" t="s">
        <v>22</v>
      </c>
      <c r="D127" s="38" t="s">
        <v>84</v>
      </c>
      <c r="E127" s="49">
        <v>1096</v>
      </c>
      <c r="F127" s="75">
        <v>1</v>
      </c>
      <c r="G127" s="32">
        <v>4</v>
      </c>
      <c r="H127" s="24">
        <f t="shared" si="1"/>
        <v>4</v>
      </c>
      <c r="I127" s="25">
        <f t="shared" si="2"/>
        <v>1</v>
      </c>
      <c r="J127" s="24">
        <f t="shared" si="0"/>
        <v>0</v>
      </c>
    </row>
    <row r="128" spans="2:10" ht="12.75">
      <c r="B128" s="32"/>
      <c r="C128" s="69" t="s">
        <v>20</v>
      </c>
      <c r="D128" s="69" t="s">
        <v>268</v>
      </c>
      <c r="E128" s="70">
        <v>14214</v>
      </c>
      <c r="F128" s="75">
        <v>1</v>
      </c>
      <c r="G128" s="32"/>
      <c r="H128" s="24">
        <f t="shared" si="1"/>
        <v>0</v>
      </c>
      <c r="I128" s="25">
        <f t="shared" si="2"/>
        <v>0</v>
      </c>
      <c r="J128" s="24">
        <f t="shared" si="0"/>
        <v>1</v>
      </c>
    </row>
    <row r="129" spans="2:10" ht="12.75">
      <c r="B129" s="32"/>
      <c r="C129" s="65" t="s">
        <v>250</v>
      </c>
      <c r="D129" s="65" t="s">
        <v>251</v>
      </c>
      <c r="E129" s="91">
        <v>12469</v>
      </c>
      <c r="F129" s="37">
        <v>2</v>
      </c>
      <c r="G129" s="32">
        <v>2</v>
      </c>
      <c r="H129" s="24">
        <f t="shared" si="1"/>
        <v>2</v>
      </c>
      <c r="I129" s="25">
        <f t="shared" si="2"/>
        <v>0</v>
      </c>
      <c r="J129" s="24">
        <f t="shared" si="0"/>
        <v>4</v>
      </c>
    </row>
    <row r="130" spans="2:10" ht="12.75">
      <c r="B130" s="32"/>
      <c r="C130" s="11" t="s">
        <v>102</v>
      </c>
      <c r="D130" s="11" t="s">
        <v>130</v>
      </c>
      <c r="E130" s="48">
        <v>13922</v>
      </c>
      <c r="F130" s="37">
        <v>1</v>
      </c>
      <c r="G130" s="32">
        <v>2</v>
      </c>
      <c r="H130" s="24">
        <f t="shared" si="1"/>
        <v>2</v>
      </c>
      <c r="I130" s="25">
        <f t="shared" si="2"/>
        <v>0</v>
      </c>
      <c r="J130" s="24">
        <f t="shared" si="0"/>
        <v>3</v>
      </c>
    </row>
    <row r="131" spans="1:10" ht="12.75">
      <c r="A131" s="11"/>
      <c r="B131" s="11"/>
      <c r="C131" s="11" t="s">
        <v>56</v>
      </c>
      <c r="D131" s="11" t="s">
        <v>57</v>
      </c>
      <c r="E131" s="48">
        <v>6139</v>
      </c>
      <c r="F131" s="37">
        <v>1</v>
      </c>
      <c r="G131" s="32"/>
      <c r="H131" s="24">
        <f t="shared" si="1"/>
        <v>0</v>
      </c>
      <c r="I131" s="25">
        <f t="shared" si="2"/>
        <v>0</v>
      </c>
      <c r="J131" s="24">
        <f t="shared" si="0"/>
        <v>1</v>
      </c>
    </row>
    <row r="132" spans="1:10" ht="12.75">
      <c r="A132" s="11"/>
      <c r="B132" s="11"/>
      <c r="C132" s="11" t="s">
        <v>170</v>
      </c>
      <c r="D132" s="11" t="s">
        <v>159</v>
      </c>
      <c r="E132" s="48">
        <v>12541</v>
      </c>
      <c r="F132" s="37">
        <v>0</v>
      </c>
      <c r="G132" s="32"/>
      <c r="H132" s="24">
        <f t="shared" si="1"/>
        <v>0</v>
      </c>
      <c r="I132" s="25">
        <f t="shared" si="2"/>
        <v>0</v>
      </c>
      <c r="J132" s="24">
        <f t="shared" si="0"/>
        <v>0</v>
      </c>
    </row>
    <row r="133" spans="1:10" ht="12.75">
      <c r="A133" s="11"/>
      <c r="B133" s="11"/>
      <c r="C133" s="11" t="s">
        <v>138</v>
      </c>
      <c r="D133" s="11" t="s">
        <v>155</v>
      </c>
      <c r="E133" s="48">
        <v>29</v>
      </c>
      <c r="F133" s="37">
        <v>2</v>
      </c>
      <c r="G133" s="32"/>
      <c r="H133" s="24">
        <f t="shared" si="1"/>
        <v>0</v>
      </c>
      <c r="I133" s="25">
        <f t="shared" si="2"/>
        <v>0</v>
      </c>
      <c r="J133" s="24">
        <f aca="true" t="shared" si="3" ref="J133:J164">+F133+H133-(I133*5)</f>
        <v>2</v>
      </c>
    </row>
    <row r="134" spans="1:10" ht="12.75">
      <c r="A134" s="11"/>
      <c r="B134" s="11"/>
      <c r="C134" s="38" t="s">
        <v>145</v>
      </c>
      <c r="D134" s="38" t="s">
        <v>173</v>
      </c>
      <c r="E134" s="49">
        <v>31</v>
      </c>
      <c r="F134" s="75">
        <v>1</v>
      </c>
      <c r="G134" s="32"/>
      <c r="H134" s="24">
        <f t="shared" si="1"/>
        <v>0</v>
      </c>
      <c r="I134" s="25">
        <f t="shared" si="2"/>
        <v>0</v>
      </c>
      <c r="J134" s="24">
        <f t="shared" si="3"/>
        <v>1</v>
      </c>
    </row>
    <row r="135" spans="1:10" ht="12.75">
      <c r="A135" s="11"/>
      <c r="B135" s="11"/>
      <c r="C135" s="38" t="s">
        <v>36</v>
      </c>
      <c r="D135" s="38" t="s">
        <v>37</v>
      </c>
      <c r="E135" s="49">
        <v>8244</v>
      </c>
      <c r="F135" s="75">
        <v>0</v>
      </c>
      <c r="G135" s="32"/>
      <c r="H135" s="24">
        <f t="shared" si="1"/>
        <v>0</v>
      </c>
      <c r="I135" s="25">
        <f t="shared" si="2"/>
        <v>0</v>
      </c>
      <c r="J135" s="24">
        <f t="shared" si="3"/>
        <v>0</v>
      </c>
    </row>
    <row r="136" spans="1:10" ht="12.75">
      <c r="A136" s="11"/>
      <c r="B136" s="11"/>
      <c r="C136" s="11" t="s">
        <v>120</v>
      </c>
      <c r="D136" s="11" t="s">
        <v>121</v>
      </c>
      <c r="E136" s="48">
        <v>4125</v>
      </c>
      <c r="F136" s="75">
        <v>1</v>
      </c>
      <c r="G136" s="32"/>
      <c r="H136" s="24">
        <f t="shared" si="1"/>
        <v>0</v>
      </c>
      <c r="I136" s="25">
        <f t="shared" si="2"/>
        <v>0</v>
      </c>
      <c r="J136" s="24">
        <f t="shared" si="3"/>
        <v>1</v>
      </c>
    </row>
    <row r="137" spans="1:10" ht="12.75">
      <c r="A137" s="11"/>
      <c r="B137" s="11"/>
      <c r="C137" s="38" t="s">
        <v>10</v>
      </c>
      <c r="D137" s="38" t="s">
        <v>303</v>
      </c>
      <c r="E137" s="95">
        <v>2784</v>
      </c>
      <c r="F137" s="75">
        <v>1</v>
      </c>
      <c r="G137" s="32"/>
      <c r="H137" s="24">
        <f t="shared" si="1"/>
        <v>0</v>
      </c>
      <c r="I137" s="25">
        <f t="shared" si="2"/>
        <v>0</v>
      </c>
      <c r="J137" s="24">
        <f>+F137+H137-(I137*5)</f>
        <v>1</v>
      </c>
    </row>
    <row r="138" spans="1:10" ht="12.75">
      <c r="A138" s="11"/>
      <c r="B138" s="11"/>
      <c r="C138" s="11" t="s">
        <v>183</v>
      </c>
      <c r="D138" s="11" t="s">
        <v>59</v>
      </c>
      <c r="E138" s="48">
        <v>15409</v>
      </c>
      <c r="F138" s="75">
        <v>4</v>
      </c>
      <c r="G138" s="32">
        <v>2</v>
      </c>
      <c r="H138" s="24">
        <f t="shared" si="1"/>
        <v>2</v>
      </c>
      <c r="I138" s="25">
        <f t="shared" si="2"/>
        <v>1</v>
      </c>
      <c r="J138" s="24">
        <f>+F138+H138-(I138*5)</f>
        <v>1</v>
      </c>
    </row>
    <row r="139" spans="1:10" ht="12.75">
      <c r="A139" s="11"/>
      <c r="B139" s="11"/>
      <c r="C139" s="38" t="s">
        <v>85</v>
      </c>
      <c r="D139" s="38" t="s">
        <v>61</v>
      </c>
      <c r="E139" s="49">
        <v>3282</v>
      </c>
      <c r="F139" s="75">
        <v>4</v>
      </c>
      <c r="G139" s="32"/>
      <c r="H139" s="24">
        <f t="shared" si="1"/>
        <v>0</v>
      </c>
      <c r="I139" s="25">
        <f t="shared" si="2"/>
        <v>0</v>
      </c>
      <c r="J139" s="24">
        <f t="shared" si="3"/>
        <v>4</v>
      </c>
    </row>
    <row r="140" spans="1:10" ht="12.75">
      <c r="A140" s="11"/>
      <c r="B140" s="11"/>
      <c r="C140" s="38" t="s">
        <v>14</v>
      </c>
      <c r="D140" s="38" t="s">
        <v>241</v>
      </c>
      <c r="E140" s="49">
        <v>1270</v>
      </c>
      <c r="F140" s="86">
        <v>2</v>
      </c>
      <c r="G140" s="32"/>
      <c r="H140" s="24">
        <f t="shared" si="1"/>
        <v>0</v>
      </c>
      <c r="I140" s="25">
        <f t="shared" si="2"/>
        <v>0</v>
      </c>
      <c r="J140" s="24">
        <f t="shared" si="3"/>
        <v>2</v>
      </c>
    </row>
    <row r="141" spans="1:10" ht="12.75">
      <c r="A141" s="11"/>
      <c r="B141" s="11"/>
      <c r="C141" s="11" t="s">
        <v>219</v>
      </c>
      <c r="D141" s="11" t="s">
        <v>220</v>
      </c>
      <c r="E141" s="48">
        <v>15520</v>
      </c>
      <c r="F141" s="75">
        <v>2</v>
      </c>
      <c r="G141" s="32">
        <v>4</v>
      </c>
      <c r="H141" s="24">
        <f t="shared" si="1"/>
        <v>4</v>
      </c>
      <c r="I141" s="25">
        <f t="shared" si="2"/>
        <v>1</v>
      </c>
      <c r="J141" s="24">
        <f t="shared" si="3"/>
        <v>1</v>
      </c>
    </row>
    <row r="142" spans="1:10" ht="12.75">
      <c r="A142" s="11"/>
      <c r="B142" s="11"/>
      <c r="C142" s="11" t="s">
        <v>135</v>
      </c>
      <c r="D142" s="11" t="s">
        <v>168</v>
      </c>
      <c r="E142" s="48">
        <v>5153</v>
      </c>
      <c r="F142" s="37">
        <v>0</v>
      </c>
      <c r="G142" s="32">
        <v>2</v>
      </c>
      <c r="H142" s="24">
        <f t="shared" si="1"/>
        <v>2</v>
      </c>
      <c r="I142" s="25">
        <f t="shared" si="2"/>
        <v>0</v>
      </c>
      <c r="J142" s="24">
        <f t="shared" si="3"/>
        <v>2</v>
      </c>
    </row>
    <row r="143" spans="1:10" ht="12.75">
      <c r="A143" s="11"/>
      <c r="B143" s="11"/>
      <c r="C143" s="11" t="s">
        <v>28</v>
      </c>
      <c r="D143" s="11" t="s">
        <v>32</v>
      </c>
      <c r="E143" s="48">
        <v>11640</v>
      </c>
      <c r="F143" s="37">
        <v>2</v>
      </c>
      <c r="G143" s="32"/>
      <c r="H143" s="24">
        <f t="shared" si="1"/>
        <v>0</v>
      </c>
      <c r="I143" s="25">
        <f t="shared" si="2"/>
        <v>0</v>
      </c>
      <c r="J143" s="24">
        <f t="shared" si="3"/>
        <v>2</v>
      </c>
    </row>
    <row r="144" spans="1:10" ht="12.75">
      <c r="A144" s="11"/>
      <c r="B144" s="11"/>
      <c r="C144" s="38" t="s">
        <v>149</v>
      </c>
      <c r="D144" s="38" t="s">
        <v>150</v>
      </c>
      <c r="E144" s="49">
        <v>10815</v>
      </c>
      <c r="F144" s="75">
        <v>2</v>
      </c>
      <c r="G144" s="32">
        <v>6</v>
      </c>
      <c r="H144" s="24">
        <f t="shared" si="1"/>
        <v>6</v>
      </c>
      <c r="I144" s="25">
        <f t="shared" si="2"/>
        <v>1</v>
      </c>
      <c r="J144" s="24">
        <f t="shared" si="3"/>
        <v>3</v>
      </c>
    </row>
    <row r="145" spans="1:10" ht="12.75">
      <c r="A145" s="11"/>
      <c r="B145" s="11"/>
      <c r="C145" s="38" t="s">
        <v>20</v>
      </c>
      <c r="D145" s="38" t="s">
        <v>89</v>
      </c>
      <c r="E145" s="49">
        <v>4430</v>
      </c>
      <c r="F145" s="75">
        <v>1</v>
      </c>
      <c r="G145" s="32"/>
      <c r="H145" s="24">
        <f t="shared" si="1"/>
        <v>0</v>
      </c>
      <c r="I145" s="25">
        <f t="shared" si="2"/>
        <v>0</v>
      </c>
      <c r="J145" s="24">
        <f t="shared" si="3"/>
        <v>1</v>
      </c>
    </row>
    <row r="146" spans="1:10" ht="12.75">
      <c r="A146" s="11"/>
      <c r="B146" s="32"/>
      <c r="C146" s="11" t="s">
        <v>20</v>
      </c>
      <c r="D146" s="11" t="s">
        <v>171</v>
      </c>
      <c r="E146" s="48">
        <v>172</v>
      </c>
      <c r="F146" s="37">
        <v>1</v>
      </c>
      <c r="G146" s="32">
        <v>6</v>
      </c>
      <c r="H146" s="24">
        <f t="shared" si="1"/>
        <v>6</v>
      </c>
      <c r="I146" s="25">
        <f t="shared" si="2"/>
        <v>1</v>
      </c>
      <c r="J146" s="24">
        <f t="shared" si="3"/>
        <v>2</v>
      </c>
    </row>
    <row r="147" spans="1:10" ht="12.75">
      <c r="A147" s="11"/>
      <c r="B147" s="32"/>
      <c r="C147" s="11" t="s">
        <v>9</v>
      </c>
      <c r="D147" s="11" t="s">
        <v>236</v>
      </c>
      <c r="E147" s="48">
        <v>2695</v>
      </c>
      <c r="F147" s="37">
        <v>0</v>
      </c>
      <c r="G147" s="32"/>
      <c r="H147" s="24">
        <f t="shared" si="1"/>
        <v>0</v>
      </c>
      <c r="I147" s="25">
        <f t="shared" si="2"/>
        <v>0</v>
      </c>
      <c r="J147" s="24">
        <f t="shared" si="3"/>
        <v>0</v>
      </c>
    </row>
    <row r="148" spans="1:10" ht="12.75">
      <c r="A148" s="11"/>
      <c r="B148" s="11"/>
      <c r="C148" s="11" t="s">
        <v>106</v>
      </c>
      <c r="D148" s="11" t="s">
        <v>184</v>
      </c>
      <c r="E148" s="48">
        <v>14586</v>
      </c>
      <c r="F148" s="37">
        <v>4</v>
      </c>
      <c r="G148" s="32">
        <v>6</v>
      </c>
      <c r="H148" s="24">
        <f t="shared" si="1"/>
        <v>6</v>
      </c>
      <c r="I148" s="25">
        <f t="shared" si="2"/>
        <v>2</v>
      </c>
      <c r="J148" s="24">
        <f t="shared" si="3"/>
        <v>0</v>
      </c>
    </row>
    <row r="149" spans="1:10" ht="12.75">
      <c r="A149" s="11"/>
      <c r="B149" s="11"/>
      <c r="C149" s="11" t="s">
        <v>38</v>
      </c>
      <c r="D149" s="11" t="s">
        <v>207</v>
      </c>
      <c r="E149" s="48">
        <v>13771</v>
      </c>
      <c r="F149" s="37">
        <v>3</v>
      </c>
      <c r="G149" s="32"/>
      <c r="H149" s="24">
        <f t="shared" si="1"/>
        <v>0</v>
      </c>
      <c r="I149" s="25">
        <f t="shared" si="2"/>
        <v>0</v>
      </c>
      <c r="J149" s="24">
        <f t="shared" si="3"/>
        <v>3</v>
      </c>
    </row>
    <row r="150" spans="1:10" ht="12.75">
      <c r="A150" s="11"/>
      <c r="B150" s="11"/>
      <c r="C150" s="38" t="s">
        <v>20</v>
      </c>
      <c r="D150" s="38" t="s">
        <v>207</v>
      </c>
      <c r="E150" s="11">
        <v>15472</v>
      </c>
      <c r="F150" s="37">
        <v>3</v>
      </c>
      <c r="G150" s="32">
        <v>10</v>
      </c>
      <c r="H150" s="24">
        <f t="shared" si="1"/>
        <v>10</v>
      </c>
      <c r="I150" s="25">
        <f t="shared" si="2"/>
        <v>2</v>
      </c>
      <c r="J150" s="24">
        <f t="shared" si="3"/>
        <v>3</v>
      </c>
    </row>
    <row r="151" spans="1:10" ht="12.75">
      <c r="A151" s="11"/>
      <c r="B151" s="11"/>
      <c r="C151" s="38" t="s">
        <v>47</v>
      </c>
      <c r="D151" s="38" t="s">
        <v>169</v>
      </c>
      <c r="E151" s="49">
        <v>9420</v>
      </c>
      <c r="F151" s="75">
        <v>4</v>
      </c>
      <c r="G151" s="32"/>
      <c r="H151" s="24">
        <f t="shared" si="1"/>
        <v>0</v>
      </c>
      <c r="I151" s="25">
        <f t="shared" si="2"/>
        <v>0</v>
      </c>
      <c r="J151" s="24">
        <f t="shared" si="3"/>
        <v>4</v>
      </c>
    </row>
    <row r="152" spans="1:10" ht="12.75">
      <c r="A152" s="11"/>
      <c r="B152" s="11"/>
      <c r="C152" s="11" t="s">
        <v>106</v>
      </c>
      <c r="D152" s="11" t="s">
        <v>104</v>
      </c>
      <c r="E152" s="48">
        <v>8938</v>
      </c>
      <c r="F152" s="37">
        <v>4</v>
      </c>
      <c r="G152" s="32"/>
      <c r="H152" s="24">
        <f t="shared" si="1"/>
        <v>0</v>
      </c>
      <c r="I152" s="25">
        <f t="shared" si="2"/>
        <v>0</v>
      </c>
      <c r="J152" s="24">
        <f t="shared" si="3"/>
        <v>4</v>
      </c>
    </row>
    <row r="153" spans="1:10" ht="12.75">
      <c r="A153" s="11"/>
      <c r="B153" s="11"/>
      <c r="C153" s="38" t="s">
        <v>30</v>
      </c>
      <c r="D153" s="38" t="s">
        <v>125</v>
      </c>
      <c r="E153" s="49">
        <v>11222</v>
      </c>
      <c r="F153" s="37">
        <v>3</v>
      </c>
      <c r="G153" s="32">
        <v>4</v>
      </c>
      <c r="H153" s="24">
        <f t="shared" si="1"/>
        <v>4</v>
      </c>
      <c r="I153" s="25">
        <f t="shared" si="2"/>
        <v>1</v>
      </c>
      <c r="J153" s="24">
        <f t="shared" si="3"/>
        <v>2</v>
      </c>
    </row>
    <row r="154" spans="1:10" ht="12.75">
      <c r="A154" s="11"/>
      <c r="B154" s="11"/>
      <c r="C154" s="11" t="s">
        <v>47</v>
      </c>
      <c r="D154" s="11" t="s">
        <v>81</v>
      </c>
      <c r="E154" s="48">
        <v>2831</v>
      </c>
      <c r="F154" s="37">
        <v>4</v>
      </c>
      <c r="G154" s="32"/>
      <c r="H154" s="24">
        <f t="shared" si="1"/>
        <v>0</v>
      </c>
      <c r="I154" s="25">
        <f t="shared" si="2"/>
        <v>0</v>
      </c>
      <c r="J154" s="24">
        <f t="shared" si="3"/>
        <v>4</v>
      </c>
    </row>
    <row r="155" spans="1:10" ht="12.75">
      <c r="A155" s="11"/>
      <c r="B155" s="11"/>
      <c r="C155" s="11" t="s">
        <v>21</v>
      </c>
      <c r="D155" s="11" t="s">
        <v>242</v>
      </c>
      <c r="E155" s="48">
        <v>4172</v>
      </c>
      <c r="F155" s="87">
        <v>4</v>
      </c>
      <c r="G155" s="32"/>
      <c r="H155" s="24">
        <f t="shared" si="1"/>
        <v>0</v>
      </c>
      <c r="I155" s="25">
        <f t="shared" si="2"/>
        <v>0</v>
      </c>
      <c r="J155" s="24">
        <f t="shared" si="3"/>
        <v>4</v>
      </c>
    </row>
    <row r="156" spans="1:10" ht="12.75">
      <c r="A156" s="11"/>
      <c r="B156" s="11"/>
      <c r="C156" s="11" t="s">
        <v>22</v>
      </c>
      <c r="D156" s="11" t="s">
        <v>267</v>
      </c>
      <c r="E156" s="48">
        <v>10545</v>
      </c>
      <c r="F156" s="87">
        <v>0</v>
      </c>
      <c r="G156" s="32">
        <v>2</v>
      </c>
      <c r="H156" s="24">
        <f t="shared" si="1"/>
        <v>2</v>
      </c>
      <c r="I156" s="25">
        <f t="shared" si="2"/>
        <v>0</v>
      </c>
      <c r="J156" s="24">
        <f t="shared" si="3"/>
        <v>2</v>
      </c>
    </row>
    <row r="157" spans="1:10" ht="12.75">
      <c r="A157" s="11"/>
      <c r="B157" s="11"/>
      <c r="C157" s="11" t="s">
        <v>28</v>
      </c>
      <c r="D157" s="11" t="s">
        <v>29</v>
      </c>
      <c r="E157" s="48">
        <v>15415</v>
      </c>
      <c r="F157" s="37">
        <v>4</v>
      </c>
      <c r="G157" s="32">
        <v>2</v>
      </c>
      <c r="H157" s="24">
        <f t="shared" si="1"/>
        <v>2</v>
      </c>
      <c r="I157" s="25">
        <f t="shared" si="2"/>
        <v>1</v>
      </c>
      <c r="J157" s="24">
        <f t="shared" si="3"/>
        <v>1</v>
      </c>
    </row>
    <row r="158" spans="1:10" ht="12.75">
      <c r="A158" s="11"/>
      <c r="B158" s="11"/>
      <c r="C158" s="38" t="s">
        <v>139</v>
      </c>
      <c r="D158" s="38" t="s">
        <v>144</v>
      </c>
      <c r="E158" s="49">
        <v>3910</v>
      </c>
      <c r="F158" s="75">
        <v>2</v>
      </c>
      <c r="G158" s="32"/>
      <c r="H158" s="24">
        <f t="shared" si="1"/>
        <v>0</v>
      </c>
      <c r="I158" s="25">
        <f t="shared" si="2"/>
        <v>0</v>
      </c>
      <c r="J158" s="24">
        <f t="shared" si="3"/>
        <v>2</v>
      </c>
    </row>
    <row r="159" spans="1:10" ht="12.75">
      <c r="A159" s="11"/>
      <c r="B159" s="11"/>
      <c r="C159" s="38" t="s">
        <v>30</v>
      </c>
      <c r="D159" s="38" t="s">
        <v>124</v>
      </c>
      <c r="E159" s="49">
        <v>567</v>
      </c>
      <c r="F159" s="86">
        <v>4</v>
      </c>
      <c r="G159" s="32"/>
      <c r="H159" s="24">
        <f t="shared" si="1"/>
        <v>0</v>
      </c>
      <c r="I159" s="25">
        <f t="shared" si="2"/>
        <v>0</v>
      </c>
      <c r="J159" s="24">
        <f t="shared" si="3"/>
        <v>4</v>
      </c>
    </row>
    <row r="160" spans="1:10" ht="12.75">
      <c r="A160" s="11"/>
      <c r="B160" s="11"/>
      <c r="C160" s="38" t="s">
        <v>14</v>
      </c>
      <c r="D160" s="38" t="s">
        <v>15</v>
      </c>
      <c r="E160" s="95">
        <v>15119</v>
      </c>
      <c r="F160" s="86">
        <v>1</v>
      </c>
      <c r="G160" s="32"/>
      <c r="H160" s="24">
        <f t="shared" si="1"/>
        <v>0</v>
      </c>
      <c r="I160" s="25">
        <f t="shared" si="2"/>
        <v>0</v>
      </c>
      <c r="J160" s="24">
        <f>+F160+H160-(I160*5)</f>
        <v>1</v>
      </c>
    </row>
    <row r="161" spans="1:10" ht="12.75">
      <c r="A161" s="11"/>
      <c r="B161" s="11"/>
      <c r="C161" s="36" t="s">
        <v>183</v>
      </c>
      <c r="D161" s="36" t="s">
        <v>25</v>
      </c>
      <c r="E161" s="55">
        <v>3149</v>
      </c>
      <c r="F161" s="37">
        <v>4</v>
      </c>
      <c r="G161" s="32">
        <v>3</v>
      </c>
      <c r="H161" s="24">
        <f t="shared" si="1"/>
        <v>3</v>
      </c>
      <c r="I161" s="25">
        <f t="shared" si="2"/>
        <v>1</v>
      </c>
      <c r="J161" s="24">
        <f t="shared" si="3"/>
        <v>2</v>
      </c>
    </row>
    <row r="162" spans="1:10" ht="12.75">
      <c r="A162" s="11"/>
      <c r="B162" s="11"/>
      <c r="C162" s="11" t="s">
        <v>85</v>
      </c>
      <c r="D162" s="11" t="s">
        <v>259</v>
      </c>
      <c r="E162" s="48">
        <v>163</v>
      </c>
      <c r="F162" s="75">
        <v>4</v>
      </c>
      <c r="G162" s="32"/>
      <c r="H162" s="24">
        <f t="shared" si="1"/>
        <v>0</v>
      </c>
      <c r="I162" s="25">
        <f t="shared" si="2"/>
        <v>0</v>
      </c>
      <c r="J162" s="24">
        <f t="shared" si="3"/>
        <v>4</v>
      </c>
    </row>
    <row r="163" spans="1:10" ht="12.75">
      <c r="A163" s="41"/>
      <c r="B163" s="11"/>
      <c r="C163" s="40" t="s">
        <v>9</v>
      </c>
      <c r="D163" s="40" t="s">
        <v>208</v>
      </c>
      <c r="E163" s="55">
        <v>11443</v>
      </c>
      <c r="F163" s="37">
        <v>0</v>
      </c>
      <c r="G163" s="32">
        <v>10</v>
      </c>
      <c r="H163" s="24">
        <f t="shared" si="1"/>
        <v>10</v>
      </c>
      <c r="I163" s="25">
        <f t="shared" si="2"/>
        <v>2</v>
      </c>
      <c r="J163" s="24">
        <f t="shared" si="3"/>
        <v>0</v>
      </c>
    </row>
    <row r="164" spans="1:10" ht="12.75">
      <c r="A164" s="11"/>
      <c r="B164" s="11"/>
      <c r="C164" s="40" t="s">
        <v>238</v>
      </c>
      <c r="D164" s="40" t="s">
        <v>239</v>
      </c>
      <c r="E164" s="55">
        <v>240</v>
      </c>
      <c r="F164" s="37">
        <v>4</v>
      </c>
      <c r="G164" s="32"/>
      <c r="H164" s="24">
        <f t="shared" si="1"/>
        <v>0</v>
      </c>
      <c r="I164" s="25">
        <f t="shared" si="2"/>
        <v>0</v>
      </c>
      <c r="J164" s="24">
        <f t="shared" si="3"/>
        <v>4</v>
      </c>
    </row>
    <row r="165" spans="6:10" ht="12.75">
      <c r="F165" s="73">
        <f>SUM(F98:F164)</f>
        <v>135</v>
      </c>
      <c r="G165">
        <f>SUM(G98:G163)</f>
        <v>123</v>
      </c>
      <c r="H165">
        <f>SUM(H98:H164)</f>
        <v>123</v>
      </c>
      <c r="I165">
        <f>SUM(I98:I164)</f>
        <v>24</v>
      </c>
      <c r="J165">
        <f>SUM(J98:J164)</f>
        <v>138</v>
      </c>
    </row>
  </sheetData>
  <mergeCells count="48">
    <mergeCell ref="B75:F75"/>
    <mergeCell ref="G95:I95"/>
    <mergeCell ref="G96:I96"/>
    <mergeCell ref="B93:J93"/>
    <mergeCell ref="B94:J94"/>
    <mergeCell ref="B80:F80"/>
    <mergeCell ref="B77:F77"/>
    <mergeCell ref="B84:F84"/>
    <mergeCell ref="B82:F82"/>
    <mergeCell ref="B91:F91"/>
    <mergeCell ref="B11:F11"/>
    <mergeCell ref="B13:F13"/>
    <mergeCell ref="B15:F15"/>
    <mergeCell ref="B25:F25"/>
    <mergeCell ref="B17:F17"/>
    <mergeCell ref="B19:F19"/>
    <mergeCell ref="B21:F21"/>
    <mergeCell ref="B23:F23"/>
    <mergeCell ref="A1:G1"/>
    <mergeCell ref="A5:G5"/>
    <mergeCell ref="B7:F7"/>
    <mergeCell ref="B9:F9"/>
    <mergeCell ref="A3:G3"/>
    <mergeCell ref="A4:G4"/>
    <mergeCell ref="B73:F73"/>
    <mergeCell ref="B71:F71"/>
    <mergeCell ref="B53:F53"/>
    <mergeCell ref="B63:F63"/>
    <mergeCell ref="B67:F67"/>
    <mergeCell ref="B69:F69"/>
    <mergeCell ref="B55:F55"/>
    <mergeCell ref="B57:F57"/>
    <mergeCell ref="B65:F65"/>
    <mergeCell ref="B59:F59"/>
    <mergeCell ref="B45:F45"/>
    <mergeCell ref="B47:F47"/>
    <mergeCell ref="B41:F41"/>
    <mergeCell ref="B39:F39"/>
    <mergeCell ref="B27:F27"/>
    <mergeCell ref="B89:F89"/>
    <mergeCell ref="B61:F61"/>
    <mergeCell ref="B31:F31"/>
    <mergeCell ref="B37:F37"/>
    <mergeCell ref="B29:F29"/>
    <mergeCell ref="B51:F51"/>
    <mergeCell ref="B33:F33"/>
    <mergeCell ref="B35:F35"/>
    <mergeCell ref="B43:F43"/>
  </mergeCells>
  <printOptions/>
  <pageMargins left="0.75" right="0.75" top="1" bottom="1" header="0.4921259845" footer="0.4921259845"/>
  <pageSetup fitToHeight="1" fitToWidth="1" horizontalDpi="300" verticalDpi="3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2"/>
  <sheetViews>
    <sheetView workbookViewId="0" topLeftCell="A1">
      <selection activeCell="B153" sqref="B153"/>
    </sheetView>
  </sheetViews>
  <sheetFormatPr defaultColWidth="9.00390625" defaultRowHeight="12.75"/>
  <cols>
    <col min="1" max="5" width="12.125" style="0" customWidth="1"/>
    <col min="6" max="6" width="12.125" style="73" customWidth="1"/>
    <col min="7" max="7" width="12.125" style="0" customWidth="1"/>
    <col min="8" max="8" width="11.50390625" style="0" bestFit="1" customWidth="1"/>
  </cols>
  <sheetData>
    <row r="1" spans="1:7" ht="21">
      <c r="A1" s="146" t="s">
        <v>185</v>
      </c>
      <c r="B1" s="121"/>
      <c r="C1" s="121"/>
      <c r="D1" s="121"/>
      <c r="E1" s="121"/>
      <c r="F1" s="121"/>
      <c r="G1" s="147"/>
    </row>
    <row r="2" spans="1:9" ht="15">
      <c r="A2" s="26"/>
      <c r="C2" s="15"/>
      <c r="D2" s="15"/>
      <c r="E2" s="15"/>
      <c r="F2" s="43"/>
      <c r="G2" s="43"/>
      <c r="H2" s="68"/>
      <c r="I2" s="68"/>
    </row>
    <row r="3" spans="1:9" ht="12.75">
      <c r="A3" s="121" t="s">
        <v>292</v>
      </c>
      <c r="B3" s="121"/>
      <c r="C3" s="121"/>
      <c r="D3" s="121"/>
      <c r="E3" s="121"/>
      <c r="F3" s="121"/>
      <c r="G3" s="121"/>
      <c r="H3" s="68"/>
      <c r="I3" s="68"/>
    </row>
    <row r="4" spans="1:7" ht="15">
      <c r="A4" s="148" t="s">
        <v>376</v>
      </c>
      <c r="B4" s="149"/>
      <c r="C4" s="149"/>
      <c r="D4" s="149"/>
      <c r="E4" s="149"/>
      <c r="F4" s="149"/>
      <c r="G4" s="150"/>
    </row>
    <row r="5" spans="1:7" ht="12.75">
      <c r="A5" s="1" t="s">
        <v>0</v>
      </c>
      <c r="B5" s="142" t="s">
        <v>1</v>
      </c>
      <c r="C5" s="143"/>
      <c r="D5" s="143"/>
      <c r="E5" s="143"/>
      <c r="F5" s="144"/>
      <c r="G5" s="30"/>
    </row>
    <row r="6" spans="1:7" ht="12.75">
      <c r="A6" s="1" t="s">
        <v>0</v>
      </c>
      <c r="B6" s="1" t="s">
        <v>3</v>
      </c>
      <c r="C6" s="1" t="s">
        <v>4</v>
      </c>
      <c r="D6" s="1" t="s">
        <v>5</v>
      </c>
      <c r="E6" s="1" t="s">
        <v>6</v>
      </c>
      <c r="F6" s="71" t="s">
        <v>187</v>
      </c>
      <c r="G6" s="1" t="s">
        <v>2</v>
      </c>
    </row>
    <row r="7" spans="1:7" ht="12.75">
      <c r="A7" s="2">
        <v>210113</v>
      </c>
      <c r="B7" s="123" t="s">
        <v>113</v>
      </c>
      <c r="C7" s="123"/>
      <c r="D7" s="123"/>
      <c r="E7" s="123"/>
      <c r="F7" s="123"/>
      <c r="G7" s="2">
        <v>1</v>
      </c>
    </row>
    <row r="8" spans="1:7" ht="12.75">
      <c r="A8" s="6">
        <v>210113</v>
      </c>
      <c r="B8" s="6"/>
      <c r="C8" s="6" t="s">
        <v>46</v>
      </c>
      <c r="D8" s="6" t="s">
        <v>65</v>
      </c>
      <c r="E8" s="6">
        <v>15456</v>
      </c>
      <c r="F8" s="8">
        <v>15</v>
      </c>
      <c r="G8" s="6"/>
    </row>
    <row r="9" spans="1:7" ht="12.75">
      <c r="A9" s="2">
        <v>210213</v>
      </c>
      <c r="B9" s="123" t="s">
        <v>115</v>
      </c>
      <c r="C9" s="123"/>
      <c r="D9" s="123"/>
      <c r="E9" s="123"/>
      <c r="F9" s="123"/>
      <c r="G9" s="2">
        <v>1</v>
      </c>
    </row>
    <row r="10" spans="1:7" ht="12.75">
      <c r="A10" s="6">
        <v>210213</v>
      </c>
      <c r="B10" s="6"/>
      <c r="C10" s="4" t="s">
        <v>145</v>
      </c>
      <c r="D10" s="4" t="s">
        <v>173</v>
      </c>
      <c r="E10" s="4">
        <v>31</v>
      </c>
      <c r="F10" s="8">
        <v>15</v>
      </c>
      <c r="G10" s="6"/>
    </row>
    <row r="11" spans="1:7" ht="12.75">
      <c r="A11" s="2">
        <v>210313</v>
      </c>
      <c r="B11" s="123" t="s">
        <v>116</v>
      </c>
      <c r="C11" s="123"/>
      <c r="D11" s="123"/>
      <c r="E11" s="123"/>
      <c r="F11" s="123"/>
      <c r="G11" s="2">
        <v>1</v>
      </c>
    </row>
    <row r="12" spans="1:7" ht="12.75">
      <c r="A12" s="6">
        <v>210313</v>
      </c>
      <c r="B12" s="6"/>
      <c r="C12" s="6" t="s">
        <v>36</v>
      </c>
      <c r="D12" s="6" t="s">
        <v>37</v>
      </c>
      <c r="E12" s="6">
        <v>8244</v>
      </c>
      <c r="F12" s="8">
        <v>15</v>
      </c>
      <c r="G12" s="6"/>
    </row>
    <row r="13" spans="1:7" ht="12.75">
      <c r="A13" s="2">
        <v>210413</v>
      </c>
      <c r="B13" s="123" t="s">
        <v>117</v>
      </c>
      <c r="C13" s="123"/>
      <c r="D13" s="123"/>
      <c r="E13" s="123"/>
      <c r="F13" s="123"/>
      <c r="G13" s="2">
        <v>1</v>
      </c>
    </row>
    <row r="14" spans="1:7" ht="12.75">
      <c r="A14" s="6">
        <v>210413</v>
      </c>
      <c r="B14" s="6"/>
      <c r="C14" s="6" t="s">
        <v>70</v>
      </c>
      <c r="D14" s="6" t="s">
        <v>76</v>
      </c>
      <c r="E14" s="6">
        <v>45</v>
      </c>
      <c r="F14" s="8">
        <v>15</v>
      </c>
      <c r="G14" s="6"/>
    </row>
    <row r="15" spans="1:7" ht="12.75">
      <c r="A15" s="6">
        <v>210413</v>
      </c>
      <c r="B15" s="6"/>
      <c r="C15" s="6" t="s">
        <v>21</v>
      </c>
      <c r="D15" s="6" t="s">
        <v>256</v>
      </c>
      <c r="E15" s="6">
        <v>11385</v>
      </c>
      <c r="F15" s="8">
        <v>15</v>
      </c>
      <c r="G15" s="6"/>
    </row>
    <row r="16" spans="1:7" ht="12.75">
      <c r="A16" s="2">
        <v>210513</v>
      </c>
      <c r="B16" s="123" t="s">
        <v>118</v>
      </c>
      <c r="C16" s="123"/>
      <c r="D16" s="123"/>
      <c r="E16" s="123"/>
      <c r="F16" s="123"/>
      <c r="G16" s="2">
        <v>1</v>
      </c>
    </row>
    <row r="17" spans="1:7" ht="12.75">
      <c r="A17" s="6">
        <v>210513</v>
      </c>
      <c r="B17" s="6"/>
      <c r="C17" s="6" t="s">
        <v>85</v>
      </c>
      <c r="D17" s="6" t="s">
        <v>61</v>
      </c>
      <c r="E17" s="6">
        <v>3282</v>
      </c>
      <c r="F17" s="8">
        <v>15</v>
      </c>
      <c r="G17" s="6"/>
    </row>
    <row r="18" spans="1:7" ht="12.75">
      <c r="A18" s="2">
        <v>210613</v>
      </c>
      <c r="B18" s="123" t="s">
        <v>119</v>
      </c>
      <c r="C18" s="123"/>
      <c r="D18" s="123"/>
      <c r="E18" s="123"/>
      <c r="F18" s="123"/>
      <c r="G18" s="2">
        <v>1</v>
      </c>
    </row>
    <row r="19" spans="1:7" ht="12.75">
      <c r="A19" s="6">
        <v>210613</v>
      </c>
      <c r="B19" s="6"/>
      <c r="C19" s="6" t="s">
        <v>56</v>
      </c>
      <c r="D19" s="6" t="s">
        <v>57</v>
      </c>
      <c r="E19" s="6">
        <v>6139</v>
      </c>
      <c r="F19" s="8">
        <v>15</v>
      </c>
      <c r="G19" s="6"/>
    </row>
    <row r="20" spans="1:7" ht="12.75">
      <c r="A20" s="6">
        <v>210613</v>
      </c>
      <c r="B20" s="6"/>
      <c r="C20" s="7" t="s">
        <v>9</v>
      </c>
      <c r="D20" s="7" t="s">
        <v>105</v>
      </c>
      <c r="E20" s="8">
        <v>211</v>
      </c>
      <c r="F20" s="8">
        <v>15</v>
      </c>
      <c r="G20" s="6"/>
    </row>
    <row r="21" spans="1:7" ht="12.75">
      <c r="A21" s="2">
        <v>210713</v>
      </c>
      <c r="B21" s="123" t="s">
        <v>122</v>
      </c>
      <c r="C21" s="123"/>
      <c r="D21" s="123"/>
      <c r="E21" s="123"/>
      <c r="F21" s="123"/>
      <c r="G21" s="2">
        <v>1</v>
      </c>
    </row>
    <row r="22" spans="1:7" ht="12.75">
      <c r="A22" s="6">
        <v>210713</v>
      </c>
      <c r="B22" s="6"/>
      <c r="C22" s="6" t="s">
        <v>102</v>
      </c>
      <c r="D22" s="6" t="s">
        <v>130</v>
      </c>
      <c r="E22" s="6">
        <v>13922</v>
      </c>
      <c r="F22" s="8">
        <v>15</v>
      </c>
      <c r="G22" s="6"/>
    </row>
    <row r="23" spans="1:7" ht="12.75">
      <c r="A23" s="2">
        <v>210813</v>
      </c>
      <c r="B23" s="138" t="s">
        <v>366</v>
      </c>
      <c r="C23" s="140"/>
      <c r="D23" s="140"/>
      <c r="E23" s="140"/>
      <c r="F23" s="141"/>
      <c r="G23" s="2">
        <v>1</v>
      </c>
    </row>
    <row r="24" spans="1:7" ht="12.75">
      <c r="A24" s="6">
        <v>210813</v>
      </c>
      <c r="B24" s="6"/>
      <c r="C24" s="10" t="s">
        <v>138</v>
      </c>
      <c r="D24" s="6" t="s">
        <v>155</v>
      </c>
      <c r="E24" s="4">
        <v>29</v>
      </c>
      <c r="F24" s="8">
        <v>13</v>
      </c>
      <c r="G24" s="6"/>
    </row>
    <row r="25" spans="1:7" ht="12.75">
      <c r="A25" s="6">
        <v>210813</v>
      </c>
      <c r="B25" s="6"/>
      <c r="C25" s="6" t="s">
        <v>120</v>
      </c>
      <c r="D25" s="6" t="s">
        <v>121</v>
      </c>
      <c r="E25" s="6">
        <v>4125</v>
      </c>
      <c r="F25" s="8">
        <v>13</v>
      </c>
      <c r="G25" s="6"/>
    </row>
    <row r="26" spans="1:7" ht="12.75">
      <c r="A26" s="2">
        <v>210913</v>
      </c>
      <c r="B26" s="138" t="s">
        <v>379</v>
      </c>
      <c r="C26" s="140"/>
      <c r="D26" s="140"/>
      <c r="E26" s="140"/>
      <c r="F26" s="141"/>
      <c r="G26" s="2">
        <v>1</v>
      </c>
    </row>
    <row r="27" spans="1:7" ht="12.75">
      <c r="A27" s="6">
        <v>210913</v>
      </c>
      <c r="B27" s="6"/>
      <c r="C27" s="6" t="s">
        <v>56</v>
      </c>
      <c r="D27" s="6" t="s">
        <v>57</v>
      </c>
      <c r="E27" s="6">
        <v>6139</v>
      </c>
      <c r="F27" s="8">
        <v>15</v>
      </c>
      <c r="G27" s="6"/>
    </row>
    <row r="28" spans="1:7" ht="12.75">
      <c r="A28" s="2">
        <v>211013</v>
      </c>
      <c r="B28" s="123" t="s">
        <v>323</v>
      </c>
      <c r="C28" s="123"/>
      <c r="D28" s="123"/>
      <c r="E28" s="123"/>
      <c r="F28" s="123"/>
      <c r="G28" s="2">
        <v>1</v>
      </c>
    </row>
    <row r="29" spans="1:7" ht="12.75">
      <c r="A29" s="6">
        <v>211013</v>
      </c>
      <c r="B29" s="6"/>
      <c r="C29" s="6" t="s">
        <v>53</v>
      </c>
      <c r="D29" s="6" t="s">
        <v>295</v>
      </c>
      <c r="E29" s="6">
        <v>16805</v>
      </c>
      <c r="F29" s="8">
        <v>15</v>
      </c>
      <c r="G29" s="6"/>
    </row>
    <row r="30" spans="1:7" ht="12.75">
      <c r="A30" s="6">
        <v>211013</v>
      </c>
      <c r="B30" s="6"/>
      <c r="C30" s="4" t="s">
        <v>46</v>
      </c>
      <c r="D30" s="4" t="s">
        <v>232</v>
      </c>
      <c r="E30" s="4">
        <v>11211</v>
      </c>
      <c r="F30" s="8">
        <v>15</v>
      </c>
      <c r="G30" s="6"/>
    </row>
    <row r="31" spans="1:7" ht="12.75">
      <c r="A31" s="2">
        <v>211113</v>
      </c>
      <c r="B31" s="123" t="s">
        <v>324</v>
      </c>
      <c r="C31" s="123"/>
      <c r="D31" s="123"/>
      <c r="E31" s="123"/>
      <c r="F31" s="123"/>
      <c r="G31" s="2">
        <v>1</v>
      </c>
    </row>
    <row r="32" spans="1:7" ht="12.75">
      <c r="A32" s="64">
        <v>211113</v>
      </c>
      <c r="B32" s="9"/>
      <c r="C32" s="63" t="s">
        <v>47</v>
      </c>
      <c r="D32" s="63" t="s">
        <v>245</v>
      </c>
      <c r="E32" s="67">
        <v>11578</v>
      </c>
      <c r="F32" s="67">
        <v>15</v>
      </c>
      <c r="G32" s="64"/>
    </row>
    <row r="33" spans="1:7" ht="12.75">
      <c r="A33" s="2">
        <v>211213</v>
      </c>
      <c r="B33" s="138" t="s">
        <v>262</v>
      </c>
      <c r="C33" s="140"/>
      <c r="D33" s="140"/>
      <c r="E33" s="140"/>
      <c r="F33" s="141"/>
      <c r="G33" s="2">
        <v>1</v>
      </c>
    </row>
    <row r="34" spans="1:7" ht="12.75">
      <c r="A34" s="6">
        <v>211213</v>
      </c>
      <c r="B34" s="6"/>
      <c r="C34" s="6" t="s">
        <v>36</v>
      </c>
      <c r="D34" s="6" t="s">
        <v>37</v>
      </c>
      <c r="E34" s="6">
        <v>8244</v>
      </c>
      <c r="F34" s="8">
        <v>15</v>
      </c>
      <c r="G34" s="6"/>
    </row>
    <row r="35" spans="1:7" ht="12.75">
      <c r="A35" s="6">
        <v>211213</v>
      </c>
      <c r="B35" s="6"/>
      <c r="C35" s="6" t="s">
        <v>28</v>
      </c>
      <c r="D35" s="6" t="s">
        <v>101</v>
      </c>
      <c r="E35" s="6">
        <v>11612</v>
      </c>
      <c r="F35" s="8">
        <v>15</v>
      </c>
      <c r="G35" s="6"/>
    </row>
    <row r="36" spans="1:7" ht="12.75">
      <c r="A36" s="2">
        <v>211313</v>
      </c>
      <c r="B36" s="138" t="s">
        <v>264</v>
      </c>
      <c r="C36" s="140"/>
      <c r="D36" s="140"/>
      <c r="E36" s="140"/>
      <c r="F36" s="141"/>
      <c r="G36" s="2">
        <v>1</v>
      </c>
    </row>
    <row r="37" spans="1:7" ht="12.75">
      <c r="A37" s="6">
        <v>211313</v>
      </c>
      <c r="B37" s="6"/>
      <c r="C37" s="4" t="s">
        <v>145</v>
      </c>
      <c r="D37" s="4" t="s">
        <v>173</v>
      </c>
      <c r="E37" s="4">
        <v>31</v>
      </c>
      <c r="F37" s="8">
        <v>15</v>
      </c>
      <c r="G37" s="6"/>
    </row>
    <row r="38" spans="1:7" ht="12.75">
      <c r="A38" s="2">
        <v>211413</v>
      </c>
      <c r="B38" s="123" t="s">
        <v>146</v>
      </c>
      <c r="C38" s="123"/>
      <c r="D38" s="123"/>
      <c r="E38" s="123"/>
      <c r="F38" s="123"/>
      <c r="G38" s="2">
        <v>1</v>
      </c>
    </row>
    <row r="39" spans="1:7" ht="12.75">
      <c r="A39" s="6">
        <v>211413</v>
      </c>
      <c r="B39" s="6"/>
      <c r="C39" s="6" t="s">
        <v>85</v>
      </c>
      <c r="D39" s="6" t="s">
        <v>188</v>
      </c>
      <c r="E39" s="6">
        <v>15118</v>
      </c>
      <c r="F39" s="8">
        <v>13</v>
      </c>
      <c r="G39" s="6"/>
    </row>
    <row r="40" spans="1:7" ht="12.75">
      <c r="A40" s="6">
        <v>211413</v>
      </c>
      <c r="B40" s="6"/>
      <c r="C40" s="6" t="s">
        <v>28</v>
      </c>
      <c r="D40" s="6" t="s">
        <v>29</v>
      </c>
      <c r="E40" s="6">
        <v>15415</v>
      </c>
      <c r="F40" s="8">
        <v>13</v>
      </c>
      <c r="G40" s="6"/>
    </row>
    <row r="41" spans="1:7" ht="12.75">
      <c r="A41" s="2">
        <v>211513</v>
      </c>
      <c r="B41" s="123" t="s">
        <v>147</v>
      </c>
      <c r="C41" s="123"/>
      <c r="D41" s="123"/>
      <c r="E41" s="123"/>
      <c r="F41" s="123"/>
      <c r="G41" s="2">
        <v>1</v>
      </c>
    </row>
    <row r="42" spans="1:7" ht="12.75">
      <c r="A42" s="6">
        <v>211513</v>
      </c>
      <c r="B42" s="6"/>
      <c r="C42" s="6" t="s">
        <v>14</v>
      </c>
      <c r="D42" s="6" t="s">
        <v>92</v>
      </c>
      <c r="E42" s="6">
        <v>10297</v>
      </c>
      <c r="F42" s="8">
        <v>15</v>
      </c>
      <c r="G42" s="6"/>
    </row>
    <row r="43" spans="1:7" ht="12.75">
      <c r="A43" s="2">
        <v>211613</v>
      </c>
      <c r="B43" s="123" t="s">
        <v>126</v>
      </c>
      <c r="C43" s="123"/>
      <c r="D43" s="123"/>
      <c r="E43" s="123"/>
      <c r="F43" s="123"/>
      <c r="G43" s="2">
        <v>1</v>
      </c>
    </row>
    <row r="44" spans="1:7" ht="12.75">
      <c r="A44" s="6">
        <v>211613</v>
      </c>
      <c r="B44" s="6"/>
      <c r="C44" s="6" t="s">
        <v>36</v>
      </c>
      <c r="D44" s="6" t="s">
        <v>37</v>
      </c>
      <c r="E44" s="6">
        <v>8244</v>
      </c>
      <c r="F44" s="8">
        <v>25</v>
      </c>
      <c r="G44" s="6"/>
    </row>
    <row r="45" spans="1:7" ht="12.75">
      <c r="A45" s="2">
        <v>211713</v>
      </c>
      <c r="B45" s="123" t="s">
        <v>127</v>
      </c>
      <c r="C45" s="123"/>
      <c r="D45" s="123"/>
      <c r="E45" s="123"/>
      <c r="F45" s="123"/>
      <c r="G45" s="2">
        <v>1</v>
      </c>
    </row>
    <row r="46" spans="1:7" ht="12.75">
      <c r="A46" s="6">
        <v>211713</v>
      </c>
      <c r="B46" s="6"/>
      <c r="C46" s="6" t="s">
        <v>56</v>
      </c>
      <c r="D46" s="6" t="s">
        <v>57</v>
      </c>
      <c r="E46" s="6">
        <v>6139</v>
      </c>
      <c r="F46" s="8">
        <v>15</v>
      </c>
      <c r="G46" s="6"/>
    </row>
    <row r="47" spans="1:7" ht="12.75">
      <c r="A47" s="2">
        <v>211813</v>
      </c>
      <c r="B47" s="123" t="s">
        <v>128</v>
      </c>
      <c r="C47" s="123"/>
      <c r="D47" s="123"/>
      <c r="E47" s="123"/>
      <c r="F47" s="123"/>
      <c r="G47" s="2">
        <v>1</v>
      </c>
    </row>
    <row r="48" spans="1:7" ht="12.75">
      <c r="A48" s="6">
        <v>211813</v>
      </c>
      <c r="B48" s="6"/>
      <c r="C48" s="4" t="s">
        <v>145</v>
      </c>
      <c r="D48" s="4" t="s">
        <v>173</v>
      </c>
      <c r="E48" s="4">
        <v>31</v>
      </c>
      <c r="F48" s="8">
        <v>15</v>
      </c>
      <c r="G48" s="6"/>
    </row>
    <row r="49" spans="1:7" ht="12.75">
      <c r="A49" s="6">
        <v>211813</v>
      </c>
      <c r="B49" s="6"/>
      <c r="C49" s="6" t="s">
        <v>24</v>
      </c>
      <c r="D49" s="6" t="s">
        <v>25</v>
      </c>
      <c r="E49" s="6">
        <v>3149</v>
      </c>
      <c r="F49" s="8">
        <v>15</v>
      </c>
      <c r="G49" s="6"/>
    </row>
    <row r="50" spans="1:7" ht="12.75">
      <c r="A50" s="2">
        <v>211913</v>
      </c>
      <c r="B50" s="123" t="s">
        <v>129</v>
      </c>
      <c r="C50" s="123"/>
      <c r="D50" s="123"/>
      <c r="E50" s="123"/>
      <c r="F50" s="123"/>
      <c r="G50" s="2">
        <v>1</v>
      </c>
    </row>
    <row r="51" spans="1:7" ht="12.75">
      <c r="A51" s="6">
        <v>211913</v>
      </c>
      <c r="B51" s="6"/>
      <c r="C51" s="6" t="s">
        <v>21</v>
      </c>
      <c r="D51" s="6" t="s">
        <v>87</v>
      </c>
      <c r="E51" s="6">
        <v>14886</v>
      </c>
      <c r="F51" s="8">
        <v>15</v>
      </c>
      <c r="G51" s="6"/>
    </row>
    <row r="52" spans="1:7" s="66" customFormat="1" ht="12.75">
      <c r="A52" s="62">
        <v>212013</v>
      </c>
      <c r="B52" s="152" t="s">
        <v>266</v>
      </c>
      <c r="C52" s="153"/>
      <c r="D52" s="153"/>
      <c r="E52" s="153"/>
      <c r="F52" s="154"/>
      <c r="G52" s="2">
        <v>1</v>
      </c>
    </row>
    <row r="53" spans="1:7" ht="12.75">
      <c r="A53" s="6">
        <v>212013</v>
      </c>
      <c r="B53" s="6"/>
      <c r="C53" s="6" t="s">
        <v>120</v>
      </c>
      <c r="D53" s="6" t="s">
        <v>121</v>
      </c>
      <c r="E53" s="6">
        <v>4125</v>
      </c>
      <c r="F53" s="8">
        <v>25</v>
      </c>
      <c r="G53" s="6"/>
    </row>
    <row r="54" spans="1:7" ht="12.75">
      <c r="A54" s="2">
        <v>212113</v>
      </c>
      <c r="B54" s="123" t="s">
        <v>123</v>
      </c>
      <c r="C54" s="123"/>
      <c r="D54" s="123"/>
      <c r="E54" s="123"/>
      <c r="F54" s="123"/>
      <c r="G54" s="2">
        <v>1</v>
      </c>
    </row>
    <row r="55" spans="1:7" ht="12.75">
      <c r="A55" s="6">
        <v>212113</v>
      </c>
      <c r="B55" s="6"/>
      <c r="C55" s="6" t="s">
        <v>28</v>
      </c>
      <c r="D55" s="6" t="s">
        <v>101</v>
      </c>
      <c r="E55" s="6">
        <v>11612</v>
      </c>
      <c r="F55" s="8">
        <v>25</v>
      </c>
      <c r="G55" s="6"/>
    </row>
    <row r="56" spans="1:7" ht="12.75">
      <c r="A56" s="62">
        <v>212213</v>
      </c>
      <c r="B56" s="152" t="s">
        <v>252</v>
      </c>
      <c r="C56" s="155"/>
      <c r="D56" s="155"/>
      <c r="E56" s="155"/>
      <c r="F56" s="156"/>
      <c r="G56" s="2">
        <v>1</v>
      </c>
    </row>
    <row r="57" spans="1:7" ht="12.75">
      <c r="A57" s="6">
        <v>212213</v>
      </c>
      <c r="B57" s="56"/>
      <c r="C57" s="6" t="s">
        <v>21</v>
      </c>
      <c r="D57" s="6" t="s">
        <v>87</v>
      </c>
      <c r="E57" s="6">
        <v>14886</v>
      </c>
      <c r="F57" s="88">
        <v>10</v>
      </c>
      <c r="G57" s="6"/>
    </row>
    <row r="58" spans="1:7" ht="12.75">
      <c r="A58" s="2">
        <v>212313</v>
      </c>
      <c r="B58" s="123" t="s">
        <v>253</v>
      </c>
      <c r="C58" s="123"/>
      <c r="D58" s="123"/>
      <c r="E58" s="123"/>
      <c r="F58" s="123"/>
      <c r="G58" s="2">
        <v>1</v>
      </c>
    </row>
    <row r="59" spans="1:7" ht="12.75">
      <c r="A59" s="6">
        <v>212313</v>
      </c>
      <c r="B59" s="6"/>
      <c r="C59" s="7" t="s">
        <v>9</v>
      </c>
      <c r="D59" s="7" t="s">
        <v>105</v>
      </c>
      <c r="E59" s="8">
        <v>211</v>
      </c>
      <c r="F59" s="8">
        <v>20</v>
      </c>
      <c r="G59" s="6"/>
    </row>
    <row r="60" spans="1:7" ht="12.75">
      <c r="A60" s="2">
        <v>212413</v>
      </c>
      <c r="B60" s="123" t="s">
        <v>247</v>
      </c>
      <c r="C60" s="123"/>
      <c r="D60" s="123"/>
      <c r="E60" s="123"/>
      <c r="F60" s="123"/>
      <c r="G60" s="2">
        <v>1</v>
      </c>
    </row>
    <row r="61" spans="1:7" ht="12.75">
      <c r="A61" s="6">
        <v>212413</v>
      </c>
      <c r="B61" s="6"/>
      <c r="C61" s="4" t="s">
        <v>46</v>
      </c>
      <c r="D61" s="4" t="s">
        <v>232</v>
      </c>
      <c r="E61" s="4">
        <v>11211</v>
      </c>
      <c r="F61" s="8">
        <v>15</v>
      </c>
      <c r="G61" s="6"/>
    </row>
    <row r="62" spans="1:7" ht="12.75">
      <c r="A62" s="6">
        <v>212413</v>
      </c>
      <c r="B62" s="6"/>
      <c r="C62" s="6" t="s">
        <v>120</v>
      </c>
      <c r="D62" s="6" t="s">
        <v>121</v>
      </c>
      <c r="E62" s="6">
        <v>4125</v>
      </c>
      <c r="F62" s="8">
        <v>15</v>
      </c>
      <c r="G62" s="6"/>
    </row>
    <row r="63" spans="1:7" ht="12.75">
      <c r="A63" s="2">
        <v>212513</v>
      </c>
      <c r="B63" s="123" t="s">
        <v>248</v>
      </c>
      <c r="C63" s="123"/>
      <c r="D63" s="123"/>
      <c r="E63" s="123"/>
      <c r="F63" s="123"/>
      <c r="G63" s="2">
        <v>1</v>
      </c>
    </row>
    <row r="64" spans="1:7" ht="12.75">
      <c r="A64" s="6">
        <v>212513</v>
      </c>
      <c r="B64" s="6"/>
      <c r="C64" s="6" t="s">
        <v>21</v>
      </c>
      <c r="D64" s="6" t="s">
        <v>87</v>
      </c>
      <c r="E64" s="6">
        <v>14886</v>
      </c>
      <c r="F64" s="8">
        <v>15</v>
      </c>
      <c r="G64" s="6"/>
    </row>
    <row r="65" spans="1:7" ht="12.75">
      <c r="A65" s="2">
        <v>212613</v>
      </c>
      <c r="B65" s="123" t="s">
        <v>148</v>
      </c>
      <c r="C65" s="123"/>
      <c r="D65" s="123"/>
      <c r="E65" s="123"/>
      <c r="F65" s="123"/>
      <c r="G65" s="2">
        <v>1</v>
      </c>
    </row>
    <row r="66" spans="1:7" ht="12.75">
      <c r="A66" s="6">
        <v>212613</v>
      </c>
      <c r="B66" s="6"/>
      <c r="C66" s="6" t="s">
        <v>153</v>
      </c>
      <c r="D66" s="6" t="s">
        <v>234</v>
      </c>
      <c r="E66" s="6">
        <v>12175</v>
      </c>
      <c r="F66" s="8">
        <v>9</v>
      </c>
      <c r="G66" s="6"/>
    </row>
    <row r="67" spans="1:7" ht="12.75">
      <c r="A67" s="6">
        <v>212613</v>
      </c>
      <c r="B67" s="59"/>
      <c r="C67" s="6" t="s">
        <v>56</v>
      </c>
      <c r="D67" s="6" t="s">
        <v>57</v>
      </c>
      <c r="E67" s="6">
        <v>6139</v>
      </c>
      <c r="F67" s="97">
        <v>16</v>
      </c>
      <c r="G67" s="6"/>
    </row>
    <row r="68" spans="1:7" ht="12.75">
      <c r="A68" s="2">
        <v>212713</v>
      </c>
      <c r="B68" s="152" t="s">
        <v>254</v>
      </c>
      <c r="C68" s="153"/>
      <c r="D68" s="153"/>
      <c r="E68" s="153"/>
      <c r="F68" s="154"/>
      <c r="G68" s="20"/>
    </row>
    <row r="69" spans="1:7" ht="12.75">
      <c r="A69" s="6">
        <v>212713</v>
      </c>
      <c r="B69" s="6"/>
      <c r="C69" s="4" t="s">
        <v>145</v>
      </c>
      <c r="D69" s="4" t="s">
        <v>173</v>
      </c>
      <c r="E69" s="4">
        <v>31</v>
      </c>
      <c r="F69" s="8">
        <v>25</v>
      </c>
      <c r="G69" s="6"/>
    </row>
    <row r="70" spans="1:7" ht="12.75">
      <c r="A70" s="2">
        <v>212813</v>
      </c>
      <c r="B70" s="123" t="s">
        <v>131</v>
      </c>
      <c r="C70" s="123"/>
      <c r="D70" s="123"/>
      <c r="E70" s="123"/>
      <c r="F70" s="123"/>
      <c r="G70" s="2">
        <v>1</v>
      </c>
    </row>
    <row r="71" spans="1:7" ht="12.75">
      <c r="A71" s="6">
        <v>212813</v>
      </c>
      <c r="B71" s="6"/>
      <c r="C71" s="6" t="s">
        <v>41</v>
      </c>
      <c r="D71" s="6" t="s">
        <v>42</v>
      </c>
      <c r="E71" s="6">
        <v>158</v>
      </c>
      <c r="F71" s="8">
        <v>25</v>
      </c>
      <c r="G71" s="6"/>
    </row>
    <row r="72" spans="1:7" ht="12.75">
      <c r="A72" s="2">
        <v>212913</v>
      </c>
      <c r="B72" s="123" t="s">
        <v>132</v>
      </c>
      <c r="C72" s="123"/>
      <c r="D72" s="123"/>
      <c r="E72" s="123"/>
      <c r="F72" s="123"/>
      <c r="G72" s="2">
        <v>1</v>
      </c>
    </row>
    <row r="73" spans="1:7" ht="12.75">
      <c r="A73" s="6">
        <v>212913</v>
      </c>
      <c r="B73" s="6"/>
      <c r="C73" s="6" t="s">
        <v>21</v>
      </c>
      <c r="D73" s="6" t="s">
        <v>160</v>
      </c>
      <c r="E73" s="50">
        <v>3130</v>
      </c>
      <c r="F73" s="8">
        <v>15</v>
      </c>
      <c r="G73" s="6"/>
    </row>
    <row r="74" spans="1:7" ht="12.75">
      <c r="A74" s="2">
        <v>213013</v>
      </c>
      <c r="B74" s="123" t="s">
        <v>133</v>
      </c>
      <c r="C74" s="123"/>
      <c r="D74" s="123"/>
      <c r="E74" s="123"/>
      <c r="F74" s="123"/>
      <c r="G74" s="2">
        <v>1</v>
      </c>
    </row>
    <row r="75" spans="1:7" ht="12.75">
      <c r="A75" s="6">
        <v>213013</v>
      </c>
      <c r="B75" s="6"/>
      <c r="C75" s="6" t="s">
        <v>120</v>
      </c>
      <c r="D75" s="6" t="s">
        <v>121</v>
      </c>
      <c r="E75" s="6">
        <v>4125</v>
      </c>
      <c r="F75" s="8">
        <v>15</v>
      </c>
      <c r="G75" s="6"/>
    </row>
    <row r="76" spans="1:7" ht="12.75">
      <c r="A76" s="6">
        <v>213013</v>
      </c>
      <c r="B76" s="6"/>
      <c r="C76" s="6" t="s">
        <v>28</v>
      </c>
      <c r="D76" s="6" t="s">
        <v>32</v>
      </c>
      <c r="E76" s="6">
        <v>11640</v>
      </c>
      <c r="F76" s="8">
        <v>15</v>
      </c>
      <c r="G76" s="6"/>
    </row>
    <row r="77" spans="1:7" ht="12.75">
      <c r="A77" s="2">
        <v>213113</v>
      </c>
      <c r="B77" s="123" t="s">
        <v>134</v>
      </c>
      <c r="C77" s="123"/>
      <c r="D77" s="123"/>
      <c r="E77" s="123"/>
      <c r="F77" s="123"/>
      <c r="G77" s="2">
        <v>1</v>
      </c>
    </row>
    <row r="78" spans="1:7" ht="12.75">
      <c r="A78" s="6">
        <v>213113</v>
      </c>
      <c r="B78" s="6"/>
      <c r="C78" s="6" t="s">
        <v>41</v>
      </c>
      <c r="D78" s="6" t="s">
        <v>42</v>
      </c>
      <c r="E78" s="6">
        <v>158</v>
      </c>
      <c r="F78" s="8">
        <v>15</v>
      </c>
      <c r="G78" s="6"/>
    </row>
    <row r="79" spans="1:7" ht="12.75">
      <c r="A79" s="2">
        <v>214113</v>
      </c>
      <c r="B79" s="123" t="s">
        <v>300</v>
      </c>
      <c r="C79" s="123"/>
      <c r="D79" s="123"/>
      <c r="E79" s="123"/>
      <c r="F79" s="123"/>
      <c r="G79" s="2">
        <v>1</v>
      </c>
    </row>
    <row r="80" spans="1:7" ht="12.75">
      <c r="A80" s="6">
        <v>214113</v>
      </c>
      <c r="B80" s="6"/>
      <c r="C80" s="10" t="s">
        <v>138</v>
      </c>
      <c r="D80" s="6" t="s">
        <v>155</v>
      </c>
      <c r="E80" s="4">
        <v>29</v>
      </c>
      <c r="F80" s="8">
        <v>7</v>
      </c>
      <c r="G80" s="6"/>
    </row>
    <row r="81" spans="1:7" ht="12.75">
      <c r="A81" s="6">
        <v>214113</v>
      </c>
      <c r="B81" s="6"/>
      <c r="C81" s="6" t="s">
        <v>120</v>
      </c>
      <c r="D81" s="6" t="s">
        <v>121</v>
      </c>
      <c r="E81" s="6">
        <v>4125</v>
      </c>
      <c r="F81" s="8">
        <v>8</v>
      </c>
      <c r="G81" s="6"/>
    </row>
    <row r="82" spans="1:7" ht="12.75">
      <c r="A82" s="6">
        <v>214113</v>
      </c>
      <c r="B82" s="6"/>
      <c r="C82" s="93" t="s">
        <v>277</v>
      </c>
      <c r="D82" s="93" t="s">
        <v>299</v>
      </c>
      <c r="E82" s="94">
        <v>7478</v>
      </c>
      <c r="F82" s="8">
        <v>8</v>
      </c>
      <c r="G82" s="6"/>
    </row>
    <row r="83" spans="1:7" ht="12.75">
      <c r="A83" s="6">
        <v>214113</v>
      </c>
      <c r="B83" s="6"/>
      <c r="C83" s="6" t="s">
        <v>60</v>
      </c>
      <c r="D83" s="6" t="s">
        <v>99</v>
      </c>
      <c r="E83" s="4">
        <v>2162</v>
      </c>
      <c r="F83" s="8">
        <v>7</v>
      </c>
      <c r="G83" s="6"/>
    </row>
    <row r="84" spans="1:7" ht="12.75">
      <c r="A84" s="2">
        <v>214213</v>
      </c>
      <c r="B84" s="123" t="s">
        <v>291</v>
      </c>
      <c r="C84" s="123"/>
      <c r="D84" s="123"/>
      <c r="E84" s="123"/>
      <c r="F84" s="123"/>
      <c r="G84" s="2">
        <v>1</v>
      </c>
    </row>
    <row r="85" spans="1:7" ht="12.75">
      <c r="A85" s="6">
        <v>214213</v>
      </c>
      <c r="B85" s="6"/>
      <c r="C85" s="10" t="s">
        <v>145</v>
      </c>
      <c r="D85" s="6" t="s">
        <v>173</v>
      </c>
      <c r="E85" s="4">
        <v>31</v>
      </c>
      <c r="F85" s="8">
        <v>6</v>
      </c>
      <c r="G85" s="6"/>
    </row>
    <row r="86" spans="1:7" ht="12.75">
      <c r="A86" s="6">
        <v>214213</v>
      </c>
      <c r="B86" s="6"/>
      <c r="C86" s="6" t="s">
        <v>36</v>
      </c>
      <c r="D86" s="6" t="s">
        <v>37</v>
      </c>
      <c r="E86" s="6">
        <v>8244</v>
      </c>
      <c r="F86" s="8">
        <v>5</v>
      </c>
      <c r="G86" s="6"/>
    </row>
    <row r="87" spans="1:7" ht="12.75">
      <c r="A87" s="6">
        <v>214213</v>
      </c>
      <c r="B87" s="6"/>
      <c r="C87" s="6" t="s">
        <v>120</v>
      </c>
      <c r="D87" s="6" t="s">
        <v>121</v>
      </c>
      <c r="E87" s="6">
        <v>4125</v>
      </c>
      <c r="F87" s="8">
        <v>10</v>
      </c>
      <c r="G87" s="6"/>
    </row>
    <row r="88" spans="1:7" ht="12.75">
      <c r="A88" s="6">
        <v>214213</v>
      </c>
      <c r="B88" s="6"/>
      <c r="C88" s="6" t="s">
        <v>60</v>
      </c>
      <c r="D88" s="6" t="s">
        <v>99</v>
      </c>
      <c r="E88" s="4">
        <v>2162</v>
      </c>
      <c r="F88" s="8">
        <v>5</v>
      </c>
      <c r="G88" s="6"/>
    </row>
    <row r="89" spans="1:7" ht="12.75">
      <c r="A89" s="6">
        <v>214213</v>
      </c>
      <c r="B89" s="6"/>
      <c r="C89" s="6" t="s">
        <v>24</v>
      </c>
      <c r="D89" s="6" t="s">
        <v>25</v>
      </c>
      <c r="E89" s="6">
        <v>3149</v>
      </c>
      <c r="F89" s="8">
        <v>9</v>
      </c>
      <c r="G89" s="6"/>
    </row>
    <row r="90" spans="1:7" ht="12.75">
      <c r="A90" s="2">
        <v>215113</v>
      </c>
      <c r="B90" s="123" t="s">
        <v>189</v>
      </c>
      <c r="C90" s="123"/>
      <c r="D90" s="123"/>
      <c r="E90" s="123"/>
      <c r="F90" s="123"/>
      <c r="G90" s="2">
        <v>1</v>
      </c>
    </row>
    <row r="91" spans="1:7" ht="12.75">
      <c r="A91" s="6">
        <v>215113</v>
      </c>
      <c r="B91" s="6"/>
      <c r="C91" s="6" t="s">
        <v>70</v>
      </c>
      <c r="D91" s="6" t="s">
        <v>76</v>
      </c>
      <c r="E91" s="6">
        <v>45</v>
      </c>
      <c r="F91" s="8">
        <v>3</v>
      </c>
      <c r="G91" s="6"/>
    </row>
    <row r="92" spans="1:7" ht="12.75">
      <c r="A92" s="6">
        <v>215113</v>
      </c>
      <c r="B92" s="6"/>
      <c r="C92" s="6" t="s">
        <v>21</v>
      </c>
      <c r="D92" s="6" t="s">
        <v>256</v>
      </c>
      <c r="E92" s="6">
        <v>11385</v>
      </c>
      <c r="F92" s="8">
        <v>10</v>
      </c>
      <c r="G92" s="6"/>
    </row>
    <row r="93" spans="1:7" ht="12.75">
      <c r="A93" s="6">
        <v>215113</v>
      </c>
      <c r="B93" s="6"/>
      <c r="C93" s="6" t="s">
        <v>21</v>
      </c>
      <c r="D93" s="6" t="s">
        <v>114</v>
      </c>
      <c r="E93" s="6">
        <v>10526</v>
      </c>
      <c r="F93" s="8">
        <v>2</v>
      </c>
      <c r="G93" s="6"/>
    </row>
    <row r="94" spans="1:7" ht="12.75">
      <c r="A94" s="6">
        <v>215113</v>
      </c>
      <c r="B94" s="6"/>
      <c r="C94" s="6" t="s">
        <v>86</v>
      </c>
      <c r="D94" s="6" t="s">
        <v>175</v>
      </c>
      <c r="E94" s="6">
        <v>9816</v>
      </c>
      <c r="F94" s="8">
        <v>3</v>
      </c>
      <c r="G94" s="6"/>
    </row>
    <row r="95" spans="1:7" ht="12.75">
      <c r="A95" s="6">
        <v>215113</v>
      </c>
      <c r="B95" s="6"/>
      <c r="C95" s="6" t="s">
        <v>21</v>
      </c>
      <c r="D95" s="6" t="s">
        <v>87</v>
      </c>
      <c r="E95" s="6">
        <v>14886</v>
      </c>
      <c r="F95" s="8">
        <v>12</v>
      </c>
      <c r="G95" s="6"/>
    </row>
    <row r="96" spans="1:7" ht="12.75">
      <c r="A96" s="6">
        <v>215113</v>
      </c>
      <c r="B96" s="6"/>
      <c r="C96" s="6" t="s">
        <v>36</v>
      </c>
      <c r="D96" s="6" t="s">
        <v>37</v>
      </c>
      <c r="E96" s="6">
        <v>8244</v>
      </c>
      <c r="F96" s="8">
        <v>5</v>
      </c>
      <c r="G96" s="6"/>
    </row>
    <row r="97" spans="1:7" ht="12.75">
      <c r="A97" s="6">
        <v>215113</v>
      </c>
      <c r="B97" s="6"/>
      <c r="C97" s="6" t="s">
        <v>120</v>
      </c>
      <c r="D97" s="6" t="s">
        <v>121</v>
      </c>
      <c r="E97" s="6">
        <v>4125</v>
      </c>
      <c r="F97" s="8">
        <v>12</v>
      </c>
      <c r="G97" s="6"/>
    </row>
    <row r="98" spans="1:7" ht="12.75">
      <c r="A98" s="6">
        <v>215113</v>
      </c>
      <c r="B98" s="6"/>
      <c r="C98" s="6" t="s">
        <v>24</v>
      </c>
      <c r="D98" s="6" t="s">
        <v>25</v>
      </c>
      <c r="E98" s="6">
        <v>3149</v>
      </c>
      <c r="F98" s="8">
        <v>1</v>
      </c>
      <c r="G98" s="6"/>
    </row>
    <row r="99" spans="1:7" ht="12.75">
      <c r="A99" s="6">
        <v>215113</v>
      </c>
      <c r="B99" s="59"/>
      <c r="C99" s="6" t="s">
        <v>353</v>
      </c>
      <c r="D99" s="6"/>
      <c r="E99" s="6"/>
      <c r="F99" s="8">
        <v>12</v>
      </c>
      <c r="G99" s="6"/>
    </row>
    <row r="100" spans="1:7" ht="12.75">
      <c r="A100" s="2">
        <v>215213</v>
      </c>
      <c r="B100" s="138" t="s">
        <v>231</v>
      </c>
      <c r="C100" s="140"/>
      <c r="D100" s="140"/>
      <c r="E100" s="140"/>
      <c r="F100" s="141"/>
      <c r="G100" s="2">
        <v>1</v>
      </c>
    </row>
    <row r="101" spans="1:7" ht="12.75">
      <c r="A101" s="6">
        <v>215213</v>
      </c>
      <c r="B101" s="5"/>
      <c r="C101" s="10" t="s">
        <v>53</v>
      </c>
      <c r="D101" s="6" t="s">
        <v>156</v>
      </c>
      <c r="E101" s="4">
        <v>8248</v>
      </c>
      <c r="F101" s="8">
        <v>11</v>
      </c>
      <c r="G101" s="6"/>
    </row>
    <row r="102" spans="1:7" ht="12.75">
      <c r="A102" s="6">
        <v>215213</v>
      </c>
      <c r="B102" s="5"/>
      <c r="C102" s="101" t="s">
        <v>385</v>
      </c>
      <c r="D102" s="101" t="s">
        <v>386</v>
      </c>
      <c r="E102" s="114">
        <v>12482</v>
      </c>
      <c r="F102" s="8">
        <v>2</v>
      </c>
      <c r="G102" s="6"/>
    </row>
    <row r="103" spans="1:7" ht="12.75">
      <c r="A103" s="6">
        <v>215213</v>
      </c>
      <c r="B103" s="5"/>
      <c r="C103" s="23" t="s">
        <v>46</v>
      </c>
      <c r="D103" s="23" t="s">
        <v>90</v>
      </c>
      <c r="E103" s="23">
        <v>14848</v>
      </c>
      <c r="F103" s="8">
        <v>1</v>
      </c>
      <c r="G103" s="6"/>
    </row>
    <row r="104" spans="1:7" ht="12.75">
      <c r="A104" s="6">
        <v>215213</v>
      </c>
      <c r="B104" s="5"/>
      <c r="C104" s="6" t="s">
        <v>53</v>
      </c>
      <c r="D104" s="6" t="s">
        <v>295</v>
      </c>
      <c r="E104" s="6">
        <v>16805</v>
      </c>
      <c r="F104" s="8">
        <v>1</v>
      </c>
      <c r="G104" s="6"/>
    </row>
    <row r="105" spans="1:7" ht="12.75">
      <c r="A105" s="6">
        <v>215213</v>
      </c>
      <c r="B105" s="5"/>
      <c r="C105" s="6" t="s">
        <v>55</v>
      </c>
      <c r="D105" s="6" t="s">
        <v>335</v>
      </c>
      <c r="E105" s="4"/>
      <c r="F105" s="8">
        <v>4</v>
      </c>
      <c r="G105" s="6"/>
    </row>
    <row r="106" spans="1:7" ht="12.75">
      <c r="A106" s="6">
        <v>215213</v>
      </c>
      <c r="B106" s="5"/>
      <c r="C106" s="6" t="s">
        <v>9</v>
      </c>
      <c r="D106" s="6" t="s">
        <v>214</v>
      </c>
      <c r="E106" s="4">
        <v>11860</v>
      </c>
      <c r="F106" s="8">
        <v>1</v>
      </c>
      <c r="G106" s="6"/>
    </row>
    <row r="107" spans="1:7" ht="12.75">
      <c r="A107" s="6">
        <v>215213</v>
      </c>
      <c r="B107" s="5"/>
      <c r="C107" s="10" t="s">
        <v>51</v>
      </c>
      <c r="D107" s="6" t="s">
        <v>141</v>
      </c>
      <c r="E107" s="4">
        <v>16706</v>
      </c>
      <c r="F107" s="8">
        <v>9</v>
      </c>
      <c r="G107" s="6"/>
    </row>
    <row r="108" spans="1:7" ht="12.75">
      <c r="A108" s="6">
        <v>215213</v>
      </c>
      <c r="B108" s="5"/>
      <c r="C108" s="10" t="s">
        <v>54</v>
      </c>
      <c r="D108" s="6" t="s">
        <v>229</v>
      </c>
      <c r="E108" s="4">
        <v>15471</v>
      </c>
      <c r="F108" s="8">
        <v>8</v>
      </c>
      <c r="G108" s="6"/>
    </row>
    <row r="109" spans="1:7" ht="12.75">
      <c r="A109" s="6">
        <v>215213</v>
      </c>
      <c r="B109" s="5"/>
      <c r="C109" s="6" t="s">
        <v>102</v>
      </c>
      <c r="D109" s="6" t="s">
        <v>130</v>
      </c>
      <c r="E109" s="6">
        <v>13922</v>
      </c>
      <c r="F109" s="8">
        <v>3</v>
      </c>
      <c r="G109" s="6"/>
    </row>
    <row r="110" spans="1:7" ht="12.75">
      <c r="A110" s="6">
        <v>215213</v>
      </c>
      <c r="B110" s="5"/>
      <c r="C110" s="6" t="s">
        <v>56</v>
      </c>
      <c r="D110" s="6" t="s">
        <v>57</v>
      </c>
      <c r="E110" s="6">
        <v>6139</v>
      </c>
      <c r="F110" s="8">
        <v>13</v>
      </c>
      <c r="G110" s="6"/>
    </row>
    <row r="111" spans="1:7" ht="12.75">
      <c r="A111" s="6">
        <v>215213</v>
      </c>
      <c r="B111" s="5"/>
      <c r="C111" s="6" t="s">
        <v>302</v>
      </c>
      <c r="D111" s="6" t="s">
        <v>301</v>
      </c>
      <c r="E111" s="6">
        <v>15653</v>
      </c>
      <c r="F111" s="8">
        <v>4</v>
      </c>
      <c r="G111" s="6"/>
    </row>
    <row r="112" spans="1:7" ht="12.75">
      <c r="A112" s="6">
        <v>215213</v>
      </c>
      <c r="B112" s="5"/>
      <c r="C112" s="23" t="s">
        <v>46</v>
      </c>
      <c r="D112" s="6" t="s">
        <v>232</v>
      </c>
      <c r="E112" s="50">
        <v>11211</v>
      </c>
      <c r="F112" s="8">
        <v>19</v>
      </c>
      <c r="G112" s="6"/>
    </row>
    <row r="113" spans="1:7" ht="12.75">
      <c r="A113" s="6">
        <v>215213</v>
      </c>
      <c r="B113" s="5"/>
      <c r="C113" s="6" t="s">
        <v>170</v>
      </c>
      <c r="D113" s="6" t="s">
        <v>159</v>
      </c>
      <c r="E113" s="6">
        <v>12541</v>
      </c>
      <c r="F113" s="8">
        <v>3</v>
      </c>
      <c r="G113" s="6"/>
    </row>
    <row r="114" spans="1:7" ht="12.75">
      <c r="A114" s="6">
        <v>215213</v>
      </c>
      <c r="B114" s="5"/>
      <c r="C114" s="6" t="s">
        <v>120</v>
      </c>
      <c r="D114" s="6" t="s">
        <v>121</v>
      </c>
      <c r="E114" s="6">
        <v>4125</v>
      </c>
      <c r="F114" s="8">
        <v>29</v>
      </c>
      <c r="G114" s="6"/>
    </row>
    <row r="115" spans="1:7" ht="12.75">
      <c r="A115" s="6">
        <v>215213</v>
      </c>
      <c r="B115" s="5"/>
      <c r="C115" s="23" t="s">
        <v>85</v>
      </c>
      <c r="D115" s="23" t="s">
        <v>61</v>
      </c>
      <c r="E115" s="23">
        <v>3282</v>
      </c>
      <c r="F115" s="8">
        <v>6</v>
      </c>
      <c r="G115" s="6"/>
    </row>
    <row r="116" spans="1:7" ht="12.75">
      <c r="A116" s="6">
        <v>215213</v>
      </c>
      <c r="B116" s="5"/>
      <c r="C116" s="6" t="s">
        <v>33</v>
      </c>
      <c r="D116" s="6" t="s">
        <v>331</v>
      </c>
      <c r="E116" s="6">
        <v>1420</v>
      </c>
      <c r="F116" s="8">
        <v>1</v>
      </c>
      <c r="G116" s="6"/>
    </row>
    <row r="117" spans="1:7" ht="12.75">
      <c r="A117" s="6">
        <v>215213</v>
      </c>
      <c r="B117" s="5"/>
      <c r="C117" s="23" t="s">
        <v>345</v>
      </c>
      <c r="D117" s="23" t="s">
        <v>346</v>
      </c>
      <c r="E117" s="23">
        <v>15688</v>
      </c>
      <c r="F117" s="8">
        <v>2</v>
      </c>
      <c r="G117" s="6"/>
    </row>
    <row r="118" spans="1:7" ht="12.75">
      <c r="A118" s="6">
        <v>215213</v>
      </c>
      <c r="B118" s="5"/>
      <c r="C118" s="23" t="s">
        <v>21</v>
      </c>
      <c r="D118" s="23" t="s">
        <v>136</v>
      </c>
      <c r="E118" s="23">
        <v>12577</v>
      </c>
      <c r="F118" s="8">
        <v>6</v>
      </c>
      <c r="G118" s="6"/>
    </row>
    <row r="119" spans="1:7" ht="12.75">
      <c r="A119" s="6">
        <v>215213</v>
      </c>
      <c r="B119" s="5"/>
      <c r="C119" s="93" t="s">
        <v>277</v>
      </c>
      <c r="D119" s="100" t="s">
        <v>299</v>
      </c>
      <c r="E119" s="96">
        <v>7478</v>
      </c>
      <c r="F119" s="8">
        <v>10</v>
      </c>
      <c r="G119" s="6"/>
    </row>
    <row r="120" spans="1:7" ht="12.75">
      <c r="A120" s="6">
        <v>215213</v>
      </c>
      <c r="B120" s="5"/>
      <c r="C120" s="6" t="s">
        <v>60</v>
      </c>
      <c r="D120" s="6" t="s">
        <v>99</v>
      </c>
      <c r="E120" s="4">
        <v>2162</v>
      </c>
      <c r="F120" s="8">
        <v>31</v>
      </c>
      <c r="G120" s="6"/>
    </row>
    <row r="121" spans="1:7" ht="12.75">
      <c r="A121" s="6">
        <v>215213</v>
      </c>
      <c r="B121" s="5"/>
      <c r="C121" s="4" t="s">
        <v>73</v>
      </c>
      <c r="D121" s="4" t="s">
        <v>74</v>
      </c>
      <c r="E121" s="4">
        <v>3497</v>
      </c>
      <c r="F121" s="8">
        <v>2</v>
      </c>
      <c r="G121" s="6"/>
    </row>
    <row r="122" spans="1:7" ht="12.75">
      <c r="A122" s="6">
        <v>215213</v>
      </c>
      <c r="B122" s="5"/>
      <c r="C122" s="6" t="s">
        <v>41</v>
      </c>
      <c r="D122" s="6" t="s">
        <v>321</v>
      </c>
      <c r="E122" s="6">
        <v>10207</v>
      </c>
      <c r="F122" s="8">
        <v>1</v>
      </c>
      <c r="G122" s="6"/>
    </row>
    <row r="123" spans="1:7" ht="12.75">
      <c r="A123" s="6">
        <v>215213</v>
      </c>
      <c r="B123" s="5"/>
      <c r="C123" s="6" t="s">
        <v>9</v>
      </c>
      <c r="D123" s="6" t="s">
        <v>137</v>
      </c>
      <c r="E123" s="6">
        <v>10</v>
      </c>
      <c r="F123" s="8">
        <v>7</v>
      </c>
      <c r="G123" s="6"/>
    </row>
    <row r="124" spans="1:7" ht="12.75">
      <c r="A124" s="6">
        <v>215213</v>
      </c>
      <c r="B124" s="5"/>
      <c r="C124" s="6"/>
      <c r="D124" s="6" t="s">
        <v>387</v>
      </c>
      <c r="E124" s="6"/>
      <c r="F124" s="8">
        <v>21</v>
      </c>
      <c r="G124" s="6"/>
    </row>
    <row r="125" spans="1:7" ht="12.75">
      <c r="A125" s="2">
        <v>215313</v>
      </c>
      <c r="B125" s="138" t="s">
        <v>298</v>
      </c>
      <c r="C125" s="140"/>
      <c r="D125" s="140"/>
      <c r="E125" s="140"/>
      <c r="F125" s="141"/>
      <c r="G125" s="2">
        <v>1</v>
      </c>
    </row>
    <row r="126" spans="1:7" ht="12.75">
      <c r="A126" s="6">
        <v>215313</v>
      </c>
      <c r="B126" s="5"/>
      <c r="C126" s="6" t="s">
        <v>22</v>
      </c>
      <c r="D126" s="6" t="s">
        <v>23</v>
      </c>
      <c r="E126" s="6">
        <v>9359</v>
      </c>
      <c r="F126" s="8">
        <v>50</v>
      </c>
      <c r="G126" s="6"/>
    </row>
    <row r="127" spans="1:7" ht="12.75">
      <c r="A127" s="2">
        <v>215413</v>
      </c>
      <c r="B127" s="138" t="s">
        <v>307</v>
      </c>
      <c r="C127" s="140"/>
      <c r="D127" s="140"/>
      <c r="E127" s="140"/>
      <c r="F127" s="141"/>
      <c r="G127" s="2">
        <v>1</v>
      </c>
    </row>
    <row r="128" spans="1:7" ht="12.75">
      <c r="A128" s="6">
        <v>215413</v>
      </c>
      <c r="B128" s="5"/>
      <c r="C128" s="10" t="s">
        <v>30</v>
      </c>
      <c r="D128" s="6" t="s">
        <v>356</v>
      </c>
      <c r="E128" s="4">
        <v>16830</v>
      </c>
      <c r="F128" s="8">
        <v>13</v>
      </c>
      <c r="G128" s="6"/>
    </row>
    <row r="129" spans="1:7" ht="12.75">
      <c r="A129" s="6">
        <v>215413</v>
      </c>
      <c r="B129" s="5"/>
      <c r="C129" s="10" t="s">
        <v>106</v>
      </c>
      <c r="D129" s="6" t="s">
        <v>329</v>
      </c>
      <c r="E129" s="4"/>
      <c r="F129" s="8">
        <v>1</v>
      </c>
      <c r="G129" s="6"/>
    </row>
    <row r="130" spans="1:7" ht="12.75">
      <c r="A130" s="6">
        <v>215413</v>
      </c>
      <c r="B130" s="5"/>
      <c r="C130" s="6" t="s">
        <v>70</v>
      </c>
      <c r="D130" s="6" t="s">
        <v>76</v>
      </c>
      <c r="E130" s="6">
        <v>45</v>
      </c>
      <c r="F130" s="8">
        <v>15</v>
      </c>
      <c r="G130" s="6"/>
    </row>
    <row r="131" spans="1:7" ht="12.75">
      <c r="A131" s="6">
        <v>215413</v>
      </c>
      <c r="B131" s="5"/>
      <c r="C131" s="10" t="s">
        <v>54</v>
      </c>
      <c r="D131" s="6" t="s">
        <v>229</v>
      </c>
      <c r="E131" s="4">
        <v>15471</v>
      </c>
      <c r="F131" s="8">
        <v>28</v>
      </c>
      <c r="G131" s="6"/>
    </row>
    <row r="132" spans="1:7" ht="12.75">
      <c r="A132" s="6">
        <v>215413</v>
      </c>
      <c r="B132" s="5"/>
      <c r="C132" s="10" t="s">
        <v>145</v>
      </c>
      <c r="D132" s="6" t="s">
        <v>173</v>
      </c>
      <c r="E132" s="4">
        <v>31</v>
      </c>
      <c r="F132" s="8">
        <v>86</v>
      </c>
      <c r="G132" s="6"/>
    </row>
    <row r="133" spans="1:7" ht="12.75">
      <c r="A133" s="6">
        <v>215413</v>
      </c>
      <c r="B133" s="5"/>
      <c r="C133" s="6" t="s">
        <v>36</v>
      </c>
      <c r="D133" s="6" t="s">
        <v>37</v>
      </c>
      <c r="E133" s="6">
        <v>8244</v>
      </c>
      <c r="F133" s="8">
        <v>2</v>
      </c>
      <c r="G133" s="6"/>
    </row>
    <row r="134" spans="1:7" ht="12.75">
      <c r="A134" s="6">
        <v>215413</v>
      </c>
      <c r="B134" s="5"/>
      <c r="C134" s="6" t="s">
        <v>120</v>
      </c>
      <c r="D134" s="6" t="s">
        <v>121</v>
      </c>
      <c r="E134" s="6">
        <v>4125</v>
      </c>
      <c r="F134" s="8">
        <v>2</v>
      </c>
      <c r="G134" s="6"/>
    </row>
    <row r="135" spans="1:7" ht="12.75">
      <c r="A135" s="6">
        <v>215413</v>
      </c>
      <c r="B135" s="5"/>
      <c r="C135" s="6" t="s">
        <v>14</v>
      </c>
      <c r="D135" s="6" t="s">
        <v>309</v>
      </c>
      <c r="E135" s="6">
        <v>15480</v>
      </c>
      <c r="F135" s="8">
        <v>2</v>
      </c>
      <c r="G135" s="6"/>
    </row>
    <row r="136" spans="1:7" ht="12.75">
      <c r="A136" s="6">
        <v>215413</v>
      </c>
      <c r="B136" s="5"/>
      <c r="C136" s="93" t="s">
        <v>91</v>
      </c>
      <c r="D136" s="93" t="s">
        <v>110</v>
      </c>
      <c r="E136" s="93">
        <v>1824</v>
      </c>
      <c r="F136" s="8">
        <v>1</v>
      </c>
      <c r="G136" s="6"/>
    </row>
    <row r="137" spans="1:7" ht="12.75">
      <c r="A137" s="6">
        <v>215413</v>
      </c>
      <c r="B137" s="5"/>
      <c r="C137" s="6" t="s">
        <v>33</v>
      </c>
      <c r="D137" s="6" t="s">
        <v>331</v>
      </c>
      <c r="E137" s="6">
        <v>1420</v>
      </c>
      <c r="F137" s="8">
        <v>6</v>
      </c>
      <c r="G137" s="6"/>
    </row>
    <row r="138" spans="1:7" ht="12.75">
      <c r="A138" s="6">
        <v>215413</v>
      </c>
      <c r="B138" s="5"/>
      <c r="C138" s="4" t="s">
        <v>73</v>
      </c>
      <c r="D138" s="4" t="s">
        <v>74</v>
      </c>
      <c r="E138" s="4">
        <v>3497</v>
      </c>
      <c r="F138" s="8">
        <v>2</v>
      </c>
      <c r="G138" s="6"/>
    </row>
    <row r="139" spans="1:7" ht="12.75">
      <c r="A139" s="6">
        <v>215413</v>
      </c>
      <c r="B139" s="5"/>
      <c r="C139" s="93" t="s">
        <v>53</v>
      </c>
      <c r="D139" s="93" t="s">
        <v>334</v>
      </c>
      <c r="E139" s="93">
        <v>15137</v>
      </c>
      <c r="F139" s="8">
        <v>1</v>
      </c>
      <c r="G139" s="6"/>
    </row>
    <row r="140" spans="1:7" ht="12.75">
      <c r="A140" s="6">
        <v>215413</v>
      </c>
      <c r="B140" s="5"/>
      <c r="C140" s="6" t="s">
        <v>24</v>
      </c>
      <c r="D140" s="6" t="s">
        <v>25</v>
      </c>
      <c r="E140" s="6">
        <v>3149</v>
      </c>
      <c r="F140" s="8">
        <v>15</v>
      </c>
      <c r="G140" s="6"/>
    </row>
    <row r="141" spans="1:7" ht="12.75">
      <c r="A141" s="6">
        <v>215413</v>
      </c>
      <c r="B141" s="5"/>
      <c r="C141" s="6" t="s">
        <v>46</v>
      </c>
      <c r="D141" s="6" t="s">
        <v>314</v>
      </c>
      <c r="E141" s="6"/>
      <c r="F141" s="8">
        <v>3</v>
      </c>
      <c r="G141" s="6"/>
    </row>
    <row r="142" spans="1:7" ht="12.75">
      <c r="A142" s="6">
        <v>215413</v>
      </c>
      <c r="B142" s="5"/>
      <c r="C142" s="6" t="s">
        <v>28</v>
      </c>
      <c r="D142" s="6" t="s">
        <v>332</v>
      </c>
      <c r="E142" s="6">
        <v>16918</v>
      </c>
      <c r="F142" s="8">
        <v>17</v>
      </c>
      <c r="G142" s="6"/>
    </row>
    <row r="143" spans="1:7" ht="12.75">
      <c r="A143" s="6">
        <v>215413</v>
      </c>
      <c r="B143" s="5"/>
      <c r="C143" s="6"/>
      <c r="D143" s="6" t="s">
        <v>353</v>
      </c>
      <c r="E143" s="6"/>
      <c r="F143" s="8">
        <v>1</v>
      </c>
      <c r="G143" s="6"/>
    </row>
    <row r="144" spans="1:8" ht="12.75">
      <c r="A144" s="2">
        <v>216213</v>
      </c>
      <c r="B144" s="28" t="s">
        <v>201</v>
      </c>
      <c r="C144" s="29"/>
      <c r="D144" s="29"/>
      <c r="E144" s="29"/>
      <c r="F144" s="3" t="s">
        <v>7</v>
      </c>
      <c r="G144" s="2" t="s">
        <v>75</v>
      </c>
      <c r="H144" s="27"/>
    </row>
    <row r="145" spans="1:8" ht="12.75">
      <c r="A145" s="6">
        <v>216213</v>
      </c>
      <c r="B145" s="5" t="s">
        <v>202</v>
      </c>
      <c r="C145" s="6" t="s">
        <v>28</v>
      </c>
      <c r="D145" s="6" t="s">
        <v>101</v>
      </c>
      <c r="E145" s="6">
        <v>11612</v>
      </c>
      <c r="F145" s="8">
        <v>5</v>
      </c>
      <c r="G145" s="6">
        <v>1</v>
      </c>
      <c r="H145" s="27"/>
    </row>
    <row r="146" spans="1:8" ht="12.75">
      <c r="A146" s="6">
        <v>216213</v>
      </c>
      <c r="B146" s="5" t="s">
        <v>203</v>
      </c>
      <c r="C146" s="6" t="s">
        <v>120</v>
      </c>
      <c r="D146" s="6" t="s">
        <v>121</v>
      </c>
      <c r="E146" s="6">
        <v>4125</v>
      </c>
      <c r="F146" s="8">
        <v>4</v>
      </c>
      <c r="G146" s="6">
        <v>0</v>
      </c>
      <c r="H146" s="27"/>
    </row>
    <row r="147" spans="1:8" ht="12.75">
      <c r="A147" s="6">
        <v>216213</v>
      </c>
      <c r="B147" s="5" t="s">
        <v>204</v>
      </c>
      <c r="C147" s="6" t="s">
        <v>21</v>
      </c>
      <c r="D147" s="6" t="s">
        <v>256</v>
      </c>
      <c r="E147" s="6">
        <v>11385</v>
      </c>
      <c r="F147" s="8">
        <v>3</v>
      </c>
      <c r="G147" s="6">
        <v>0</v>
      </c>
      <c r="H147" s="27"/>
    </row>
    <row r="148" spans="1:8" ht="12.75">
      <c r="A148" s="6">
        <v>216213</v>
      </c>
      <c r="B148" s="5" t="s">
        <v>204</v>
      </c>
      <c r="C148" s="23" t="s">
        <v>46</v>
      </c>
      <c r="D148" s="6" t="s">
        <v>232</v>
      </c>
      <c r="E148" s="50">
        <v>11211</v>
      </c>
      <c r="F148" s="8">
        <v>3</v>
      </c>
      <c r="G148" s="6">
        <v>0</v>
      </c>
      <c r="H148" s="27"/>
    </row>
    <row r="149" spans="1:8" ht="12.75">
      <c r="A149" s="6">
        <v>216213</v>
      </c>
      <c r="B149" s="5" t="s">
        <v>204</v>
      </c>
      <c r="C149" s="6" t="s">
        <v>60</v>
      </c>
      <c r="D149" s="6" t="s">
        <v>99</v>
      </c>
      <c r="E149" s="4">
        <v>2162</v>
      </c>
      <c r="F149" s="8">
        <v>3</v>
      </c>
      <c r="G149" s="6">
        <v>0</v>
      </c>
      <c r="H149" s="27"/>
    </row>
    <row r="150" spans="1:8" ht="12.75">
      <c r="A150" s="2">
        <v>216313</v>
      </c>
      <c r="B150" s="28" t="s">
        <v>200</v>
      </c>
      <c r="C150" s="29"/>
      <c r="D150" s="29"/>
      <c r="E150" s="29"/>
      <c r="F150" s="3" t="s">
        <v>7</v>
      </c>
      <c r="G150" s="2" t="s">
        <v>75</v>
      </c>
      <c r="H150" s="27"/>
    </row>
    <row r="151" spans="1:8" ht="12.75">
      <c r="A151" s="6">
        <v>216313</v>
      </c>
      <c r="B151" s="5" t="s">
        <v>202</v>
      </c>
      <c r="C151" s="6" t="s">
        <v>28</v>
      </c>
      <c r="D151" s="6" t="s">
        <v>101</v>
      </c>
      <c r="E151" s="6">
        <v>11612</v>
      </c>
      <c r="F151" s="8">
        <v>5</v>
      </c>
      <c r="G151" s="6">
        <v>1</v>
      </c>
      <c r="H151" s="27"/>
    </row>
    <row r="152" spans="1:8" ht="12.75">
      <c r="A152" s="6">
        <v>216313</v>
      </c>
      <c r="B152" s="5" t="s">
        <v>203</v>
      </c>
      <c r="C152" s="6" t="s">
        <v>28</v>
      </c>
      <c r="D152" s="6" t="s">
        <v>101</v>
      </c>
      <c r="E152" s="6">
        <v>11612</v>
      </c>
      <c r="F152" s="8">
        <v>4</v>
      </c>
      <c r="G152" s="6">
        <v>0</v>
      </c>
      <c r="H152" s="27"/>
    </row>
    <row r="153" spans="1:8" ht="12.75">
      <c r="A153" s="6">
        <v>216313</v>
      </c>
      <c r="B153" s="5" t="s">
        <v>204</v>
      </c>
      <c r="C153" s="6" t="s">
        <v>28</v>
      </c>
      <c r="D153" s="6" t="s">
        <v>101</v>
      </c>
      <c r="E153" s="6">
        <v>11612</v>
      </c>
      <c r="F153" s="8">
        <v>3</v>
      </c>
      <c r="G153" s="6">
        <v>0</v>
      </c>
      <c r="H153" s="27"/>
    </row>
    <row r="154" spans="1:8" ht="12.75">
      <c r="A154" s="6">
        <v>216313</v>
      </c>
      <c r="B154" s="5" t="s">
        <v>205</v>
      </c>
      <c r="C154" s="6" t="s">
        <v>28</v>
      </c>
      <c r="D154" s="6" t="s">
        <v>101</v>
      </c>
      <c r="E154" s="6">
        <v>11612</v>
      </c>
      <c r="F154" s="8">
        <v>2</v>
      </c>
      <c r="G154" s="6">
        <v>0</v>
      </c>
      <c r="H154" s="27"/>
    </row>
    <row r="155" spans="1:8" ht="12.75">
      <c r="A155" s="6">
        <v>216313</v>
      </c>
      <c r="B155" s="5" t="s">
        <v>206</v>
      </c>
      <c r="C155" s="6" t="s">
        <v>36</v>
      </c>
      <c r="D155" s="6" t="s">
        <v>37</v>
      </c>
      <c r="E155" s="6">
        <v>8244</v>
      </c>
      <c r="F155" s="8">
        <v>1</v>
      </c>
      <c r="G155" s="6">
        <v>0</v>
      </c>
      <c r="H155" s="27"/>
    </row>
    <row r="156" spans="1:8" ht="12.75">
      <c r="A156" s="106"/>
      <c r="B156" s="106" t="s">
        <v>374</v>
      </c>
      <c r="C156" s="107"/>
      <c r="D156" s="107"/>
      <c r="E156" s="108"/>
      <c r="F156" s="109"/>
      <c r="G156" s="106"/>
      <c r="H156" s="27"/>
    </row>
    <row r="157" spans="1:8" ht="12.75">
      <c r="A157" s="20"/>
      <c r="B157" s="20" t="s">
        <v>375</v>
      </c>
      <c r="C157" s="110"/>
      <c r="D157" s="110"/>
      <c r="E157" s="111"/>
      <c r="F157" s="112"/>
      <c r="G157" s="2">
        <v>1</v>
      </c>
      <c r="H157" s="27"/>
    </row>
    <row r="158" spans="1:8" ht="12.75">
      <c r="A158" s="6"/>
      <c r="B158" s="6"/>
      <c r="C158" s="23" t="s">
        <v>46</v>
      </c>
      <c r="D158" s="6" t="s">
        <v>232</v>
      </c>
      <c r="E158" s="50">
        <v>11211</v>
      </c>
      <c r="F158" s="8">
        <v>8</v>
      </c>
      <c r="G158" s="6"/>
      <c r="H158" s="27"/>
    </row>
    <row r="159" spans="1:8" ht="12.75">
      <c r="A159" s="6"/>
      <c r="B159" s="6"/>
      <c r="C159" s="6" t="s">
        <v>120</v>
      </c>
      <c r="D159" s="6" t="s">
        <v>121</v>
      </c>
      <c r="E159" s="6">
        <v>4125</v>
      </c>
      <c r="F159" s="8">
        <v>8</v>
      </c>
      <c r="G159" s="6"/>
      <c r="H159" s="27"/>
    </row>
    <row r="160" spans="1:8" ht="12.75">
      <c r="A160" s="6"/>
      <c r="B160" s="6"/>
      <c r="C160" s="93" t="s">
        <v>277</v>
      </c>
      <c r="D160" s="100" t="s">
        <v>299</v>
      </c>
      <c r="E160" s="96">
        <v>7478</v>
      </c>
      <c r="F160" s="8">
        <v>4</v>
      </c>
      <c r="G160" s="6"/>
      <c r="H160" s="27"/>
    </row>
    <row r="161" spans="1:8" ht="12.75">
      <c r="A161" s="6"/>
      <c r="B161" s="6"/>
      <c r="C161" s="23" t="s">
        <v>20</v>
      </c>
      <c r="D161" s="23" t="s">
        <v>207</v>
      </c>
      <c r="E161" s="52">
        <v>14878</v>
      </c>
      <c r="F161" s="8">
        <v>1</v>
      </c>
      <c r="G161" s="6"/>
      <c r="H161" s="27"/>
    </row>
    <row r="162" spans="1:8" ht="12.75">
      <c r="A162" s="6"/>
      <c r="B162" s="123" t="s">
        <v>370</v>
      </c>
      <c r="C162" s="123"/>
      <c r="D162" s="123"/>
      <c r="E162" s="123"/>
      <c r="F162" s="123"/>
      <c r="G162" s="2">
        <v>1</v>
      </c>
      <c r="H162" s="27"/>
    </row>
    <row r="163" spans="1:8" ht="12.75">
      <c r="A163" s="6"/>
      <c r="B163" s="6"/>
      <c r="C163" s="10" t="s">
        <v>138</v>
      </c>
      <c r="D163" s="6" t="s">
        <v>155</v>
      </c>
      <c r="E163" s="4">
        <v>29</v>
      </c>
      <c r="F163" s="8">
        <v>13</v>
      </c>
      <c r="G163" s="6"/>
      <c r="H163" s="27"/>
    </row>
    <row r="164" spans="1:8" ht="12.75">
      <c r="A164" s="6"/>
      <c r="B164" s="6"/>
      <c r="C164" s="23" t="s">
        <v>85</v>
      </c>
      <c r="D164" s="23" t="s">
        <v>61</v>
      </c>
      <c r="E164" s="23">
        <v>3282</v>
      </c>
      <c r="F164" s="8">
        <v>13</v>
      </c>
      <c r="G164" s="6"/>
      <c r="H164" s="27"/>
    </row>
    <row r="165" spans="1:8" ht="12.75">
      <c r="A165" s="6"/>
      <c r="B165" s="123" t="s">
        <v>371</v>
      </c>
      <c r="C165" s="123"/>
      <c r="D165" s="123"/>
      <c r="E165" s="123"/>
      <c r="F165" s="123"/>
      <c r="G165" s="2">
        <v>1</v>
      </c>
      <c r="H165" s="27"/>
    </row>
    <row r="166" spans="1:8" ht="12.75">
      <c r="A166" s="15"/>
      <c r="B166" s="6"/>
      <c r="C166" s="23" t="s">
        <v>46</v>
      </c>
      <c r="D166" s="6" t="s">
        <v>232</v>
      </c>
      <c r="E166" s="50">
        <v>11211</v>
      </c>
      <c r="F166" s="8">
        <v>4</v>
      </c>
      <c r="G166" s="6"/>
      <c r="H166" s="27"/>
    </row>
    <row r="167" spans="3:8" ht="12.75">
      <c r="C167" s="6" t="s">
        <v>120</v>
      </c>
      <c r="D167" s="6" t="s">
        <v>121</v>
      </c>
      <c r="E167" s="6">
        <v>4125</v>
      </c>
      <c r="F167" s="8">
        <v>4</v>
      </c>
      <c r="G167" s="6"/>
      <c r="H167" s="27"/>
    </row>
    <row r="168" spans="3:8" ht="12.75">
      <c r="C168" s="6" t="s">
        <v>24</v>
      </c>
      <c r="D168" s="6" t="s">
        <v>59</v>
      </c>
      <c r="E168" s="50">
        <v>15409</v>
      </c>
      <c r="F168" s="8">
        <v>3</v>
      </c>
      <c r="G168" s="6"/>
      <c r="H168" s="27"/>
    </row>
    <row r="169" spans="3:8" ht="12.75">
      <c r="C169" s="93" t="s">
        <v>277</v>
      </c>
      <c r="D169" s="100" t="s">
        <v>299</v>
      </c>
      <c r="E169" s="96">
        <v>7478</v>
      </c>
      <c r="F169" s="8">
        <v>3</v>
      </c>
      <c r="G169" s="6"/>
      <c r="H169" s="27"/>
    </row>
    <row r="170" spans="3:8" ht="12.75">
      <c r="C170" s="6" t="s">
        <v>20</v>
      </c>
      <c r="D170" s="6" t="s">
        <v>207</v>
      </c>
      <c r="E170" s="50">
        <v>15472</v>
      </c>
      <c r="F170" s="8">
        <v>1</v>
      </c>
      <c r="G170" s="6"/>
      <c r="H170" s="27"/>
    </row>
    <row r="171" spans="2:12" ht="15">
      <c r="B171" s="145" t="s">
        <v>376</v>
      </c>
      <c r="C171" s="134"/>
      <c r="D171" s="134"/>
      <c r="E171" s="134"/>
      <c r="F171" s="134"/>
      <c r="G171" s="134"/>
      <c r="H171" s="135"/>
      <c r="I171" s="135"/>
      <c r="J171" s="135"/>
      <c r="K171" s="135"/>
      <c r="L171" s="135"/>
    </row>
    <row r="172" spans="2:12" ht="15">
      <c r="B172" s="145" t="s">
        <v>341</v>
      </c>
      <c r="C172" s="134"/>
      <c r="D172" s="134"/>
      <c r="E172" s="134"/>
      <c r="F172" s="134"/>
      <c r="G172" s="134"/>
      <c r="H172" s="135"/>
      <c r="I172" s="135"/>
      <c r="J172" s="135"/>
      <c r="K172" s="135"/>
      <c r="L172" s="135"/>
    </row>
    <row r="173" spans="6:12" ht="12.75">
      <c r="F173" s="151" t="s">
        <v>343</v>
      </c>
      <c r="G173" s="151"/>
      <c r="H173" s="122" t="s">
        <v>377</v>
      </c>
      <c r="I173" s="122"/>
      <c r="J173" s="122"/>
      <c r="K173" s="137" t="s">
        <v>378</v>
      </c>
      <c r="L173" s="137"/>
    </row>
    <row r="174" spans="2:12" ht="12.75">
      <c r="B174" s="21" t="s">
        <v>294</v>
      </c>
      <c r="C174" s="1" t="s">
        <v>4</v>
      </c>
      <c r="D174" s="1" t="s">
        <v>5</v>
      </c>
      <c r="E174" s="1" t="s">
        <v>6</v>
      </c>
      <c r="F174" s="71" t="s">
        <v>186</v>
      </c>
      <c r="G174" s="1" t="s">
        <v>7</v>
      </c>
      <c r="H174" s="1" t="s">
        <v>186</v>
      </c>
      <c r="I174" s="1" t="s">
        <v>7</v>
      </c>
      <c r="J174" s="1" t="s">
        <v>75</v>
      </c>
      <c r="K174" s="1" t="s">
        <v>186</v>
      </c>
      <c r="L174" s="1" t="s">
        <v>7</v>
      </c>
    </row>
    <row r="175" spans="2:12" ht="12.75">
      <c r="B175" s="25"/>
      <c r="C175" s="115" t="s">
        <v>20</v>
      </c>
      <c r="D175" s="115" t="s">
        <v>172</v>
      </c>
      <c r="E175" s="115">
        <v>21</v>
      </c>
      <c r="F175" s="115">
        <v>3</v>
      </c>
      <c r="G175" s="115">
        <v>3</v>
      </c>
      <c r="H175" s="115"/>
      <c r="I175" s="115">
        <f aca="true" t="shared" si="0" ref="I175:I206">TRUNC((F175+H175)/5)</f>
        <v>0</v>
      </c>
      <c r="J175" s="116">
        <f aca="true" t="shared" si="1" ref="J175:J206">TRUNC((G175+I175)/5)</f>
        <v>0</v>
      </c>
      <c r="K175" s="115">
        <f aca="true" t="shared" si="2" ref="K175:K206">+H175+F175-(I175*5)</f>
        <v>3</v>
      </c>
      <c r="L175" s="115">
        <f aca="true" t="shared" si="3" ref="L175:L206">+I175+G175-(J175*5)</f>
        <v>3</v>
      </c>
    </row>
    <row r="176" spans="2:12" ht="12.75">
      <c r="B176" s="25"/>
      <c r="C176" s="115" t="s">
        <v>138</v>
      </c>
      <c r="D176" s="115" t="s">
        <v>237</v>
      </c>
      <c r="E176" s="115">
        <v>11085</v>
      </c>
      <c r="F176" s="115">
        <v>0</v>
      </c>
      <c r="G176" s="115">
        <v>3</v>
      </c>
      <c r="H176" s="115"/>
      <c r="I176" s="115">
        <f t="shared" si="0"/>
        <v>0</v>
      </c>
      <c r="J176" s="116">
        <f t="shared" si="1"/>
        <v>0</v>
      </c>
      <c r="K176" s="115">
        <f t="shared" si="2"/>
        <v>0</v>
      </c>
      <c r="L176" s="115">
        <f t="shared" si="3"/>
        <v>3</v>
      </c>
    </row>
    <row r="177" spans="2:12" ht="12.75">
      <c r="B177" s="25"/>
      <c r="C177" s="115" t="s">
        <v>30</v>
      </c>
      <c r="D177" s="115" t="s">
        <v>356</v>
      </c>
      <c r="E177" s="115">
        <v>16830</v>
      </c>
      <c r="F177" s="115">
        <v>2</v>
      </c>
      <c r="G177" s="115">
        <v>1</v>
      </c>
      <c r="H177" s="115">
        <v>13</v>
      </c>
      <c r="I177" s="115">
        <f t="shared" si="0"/>
        <v>3</v>
      </c>
      <c r="J177" s="116">
        <f t="shared" si="1"/>
        <v>0</v>
      </c>
      <c r="K177" s="115">
        <f t="shared" si="2"/>
        <v>0</v>
      </c>
      <c r="L177" s="115">
        <f t="shared" si="3"/>
        <v>4</v>
      </c>
    </row>
    <row r="178" spans="2:12" ht="12.75">
      <c r="B178" s="25"/>
      <c r="C178" s="55" t="s">
        <v>38</v>
      </c>
      <c r="D178" s="55" t="s">
        <v>39</v>
      </c>
      <c r="E178" s="55">
        <v>14606</v>
      </c>
      <c r="F178" s="115">
        <v>4</v>
      </c>
      <c r="G178" s="115">
        <v>0</v>
      </c>
      <c r="H178" s="115"/>
      <c r="I178" s="115">
        <f t="shared" si="0"/>
        <v>0</v>
      </c>
      <c r="J178" s="116">
        <f t="shared" si="1"/>
        <v>0</v>
      </c>
      <c r="K178" s="115">
        <f t="shared" si="2"/>
        <v>4</v>
      </c>
      <c r="L178" s="115">
        <f t="shared" si="3"/>
        <v>0</v>
      </c>
    </row>
    <row r="179" spans="2:12" ht="12.75">
      <c r="B179" s="25"/>
      <c r="C179" s="115" t="s">
        <v>327</v>
      </c>
      <c r="D179" s="55" t="s">
        <v>328</v>
      </c>
      <c r="E179" s="115">
        <v>681</v>
      </c>
      <c r="F179" s="115">
        <v>1</v>
      </c>
      <c r="G179" s="115">
        <v>0</v>
      </c>
      <c r="H179" s="115"/>
      <c r="I179" s="115">
        <f t="shared" si="0"/>
        <v>0</v>
      </c>
      <c r="J179" s="116">
        <f t="shared" si="1"/>
        <v>0</v>
      </c>
      <c r="K179" s="115">
        <f t="shared" si="2"/>
        <v>1</v>
      </c>
      <c r="L179" s="115">
        <f t="shared" si="3"/>
        <v>0</v>
      </c>
    </row>
    <row r="180" spans="2:12" ht="12.75">
      <c r="B180" s="25"/>
      <c r="C180" s="55" t="s">
        <v>9</v>
      </c>
      <c r="D180" s="55" t="s">
        <v>45</v>
      </c>
      <c r="E180" s="55">
        <v>10064</v>
      </c>
      <c r="F180" s="115">
        <v>1</v>
      </c>
      <c r="G180" s="115">
        <v>3</v>
      </c>
      <c r="H180" s="115"/>
      <c r="I180" s="115">
        <f t="shared" si="0"/>
        <v>0</v>
      </c>
      <c r="J180" s="116">
        <f t="shared" si="1"/>
        <v>0</v>
      </c>
      <c r="K180" s="115">
        <f t="shared" si="2"/>
        <v>1</v>
      </c>
      <c r="L180" s="115">
        <f t="shared" si="3"/>
        <v>3</v>
      </c>
    </row>
    <row r="181" spans="2:12" ht="12.75">
      <c r="B181" s="25"/>
      <c r="C181" s="117" t="s">
        <v>139</v>
      </c>
      <c r="D181" s="117" t="s">
        <v>167</v>
      </c>
      <c r="E181" s="117">
        <v>10696</v>
      </c>
      <c r="F181" s="117">
        <v>3</v>
      </c>
      <c r="G181" s="117">
        <v>2</v>
      </c>
      <c r="H181" s="117"/>
      <c r="I181" s="115">
        <f t="shared" si="0"/>
        <v>0</v>
      </c>
      <c r="J181" s="116">
        <f t="shared" si="1"/>
        <v>0</v>
      </c>
      <c r="K181" s="115">
        <f t="shared" si="2"/>
        <v>3</v>
      </c>
      <c r="L181" s="115">
        <f t="shared" si="3"/>
        <v>2</v>
      </c>
    </row>
    <row r="182" spans="2:12" ht="12.75">
      <c r="B182" s="25"/>
      <c r="C182" s="55" t="s">
        <v>257</v>
      </c>
      <c r="D182" s="55" t="s">
        <v>258</v>
      </c>
      <c r="E182" s="55">
        <v>10977</v>
      </c>
      <c r="F182" s="115">
        <v>2</v>
      </c>
      <c r="G182" s="115">
        <v>0</v>
      </c>
      <c r="H182" s="115"/>
      <c r="I182" s="115">
        <f t="shared" si="0"/>
        <v>0</v>
      </c>
      <c r="J182" s="116">
        <f t="shared" si="1"/>
        <v>0</v>
      </c>
      <c r="K182" s="115">
        <f t="shared" si="2"/>
        <v>2</v>
      </c>
      <c r="L182" s="115">
        <f t="shared" si="3"/>
        <v>0</v>
      </c>
    </row>
    <row r="183" spans="2:12" ht="12.75">
      <c r="B183" s="25"/>
      <c r="C183" s="55" t="s">
        <v>22</v>
      </c>
      <c r="D183" s="55" t="s">
        <v>82</v>
      </c>
      <c r="E183" s="55">
        <v>1253</v>
      </c>
      <c r="F183" s="115">
        <v>1</v>
      </c>
      <c r="G183" s="115">
        <v>2</v>
      </c>
      <c r="H183" s="115"/>
      <c r="I183" s="115">
        <f t="shared" si="0"/>
        <v>0</v>
      </c>
      <c r="J183" s="116">
        <f t="shared" si="1"/>
        <v>0</v>
      </c>
      <c r="K183" s="115">
        <f t="shared" si="2"/>
        <v>1</v>
      </c>
      <c r="L183" s="115">
        <f t="shared" si="3"/>
        <v>2</v>
      </c>
    </row>
    <row r="184" spans="2:12" ht="12.75">
      <c r="B184" s="25"/>
      <c r="C184" s="55" t="s">
        <v>107</v>
      </c>
      <c r="D184" s="116" t="s">
        <v>161</v>
      </c>
      <c r="E184" s="55">
        <v>7220</v>
      </c>
      <c r="F184" s="115">
        <v>3</v>
      </c>
      <c r="G184" s="115">
        <v>0</v>
      </c>
      <c r="H184" s="115"/>
      <c r="I184" s="115">
        <f t="shared" si="0"/>
        <v>0</v>
      </c>
      <c r="J184" s="116">
        <f t="shared" si="1"/>
        <v>0</v>
      </c>
      <c r="K184" s="115">
        <f t="shared" si="2"/>
        <v>3</v>
      </c>
      <c r="L184" s="115">
        <f t="shared" si="3"/>
        <v>0</v>
      </c>
    </row>
    <row r="185" spans="2:12" ht="12.75">
      <c r="B185" s="25"/>
      <c r="C185" s="117" t="s">
        <v>18</v>
      </c>
      <c r="D185" s="117" t="s">
        <v>19</v>
      </c>
      <c r="E185" s="117">
        <v>15111</v>
      </c>
      <c r="F185" s="117">
        <v>1</v>
      </c>
      <c r="G185" s="117">
        <v>0</v>
      </c>
      <c r="H185" s="117"/>
      <c r="I185" s="115">
        <f t="shared" si="0"/>
        <v>0</v>
      </c>
      <c r="J185" s="116">
        <f t="shared" si="1"/>
        <v>0</v>
      </c>
      <c r="K185" s="115">
        <f t="shared" si="2"/>
        <v>1</v>
      </c>
      <c r="L185" s="115">
        <f t="shared" si="3"/>
        <v>0</v>
      </c>
    </row>
    <row r="186" spans="2:12" ht="12.75">
      <c r="B186" s="25"/>
      <c r="C186" s="117" t="s">
        <v>53</v>
      </c>
      <c r="D186" s="117" t="s">
        <v>156</v>
      </c>
      <c r="E186" s="117">
        <v>8248</v>
      </c>
      <c r="F186" s="117">
        <v>0</v>
      </c>
      <c r="G186" s="117">
        <v>0</v>
      </c>
      <c r="H186" s="117">
        <v>11</v>
      </c>
      <c r="I186" s="115">
        <f t="shared" si="0"/>
        <v>2</v>
      </c>
      <c r="J186" s="116">
        <f t="shared" si="1"/>
        <v>0</v>
      </c>
      <c r="K186" s="115">
        <f t="shared" si="2"/>
        <v>1</v>
      </c>
      <c r="L186" s="115">
        <f t="shared" si="3"/>
        <v>2</v>
      </c>
    </row>
    <row r="187" spans="2:12" ht="12.75">
      <c r="B187" s="25"/>
      <c r="C187" s="55" t="s">
        <v>41</v>
      </c>
      <c r="D187" s="55" t="s">
        <v>42</v>
      </c>
      <c r="E187" s="55">
        <v>158</v>
      </c>
      <c r="F187" s="115">
        <v>0</v>
      </c>
      <c r="G187" s="115">
        <v>3</v>
      </c>
      <c r="H187" s="115">
        <v>40</v>
      </c>
      <c r="I187" s="115">
        <f t="shared" si="0"/>
        <v>8</v>
      </c>
      <c r="J187" s="116">
        <f t="shared" si="1"/>
        <v>2</v>
      </c>
      <c r="K187" s="115">
        <f t="shared" si="2"/>
        <v>0</v>
      </c>
      <c r="L187" s="115">
        <f t="shared" si="3"/>
        <v>1</v>
      </c>
    </row>
    <row r="188" spans="2:12" ht="12.75">
      <c r="B188" s="25"/>
      <c r="C188" s="81" t="s">
        <v>385</v>
      </c>
      <c r="D188" s="81" t="s">
        <v>386</v>
      </c>
      <c r="E188" s="81">
        <v>12482</v>
      </c>
      <c r="F188" s="115">
        <v>0</v>
      </c>
      <c r="G188" s="115">
        <v>0</v>
      </c>
      <c r="H188" s="115">
        <v>2</v>
      </c>
      <c r="I188" s="115">
        <f t="shared" si="0"/>
        <v>0</v>
      </c>
      <c r="J188" s="116">
        <f t="shared" si="1"/>
        <v>0</v>
      </c>
      <c r="K188" s="115">
        <f t="shared" si="2"/>
        <v>2</v>
      </c>
      <c r="L188" s="115">
        <f t="shared" si="3"/>
        <v>0</v>
      </c>
    </row>
    <row r="189" spans="2:12" ht="12.75">
      <c r="B189" s="25"/>
      <c r="C189" s="115" t="s">
        <v>106</v>
      </c>
      <c r="D189" s="55" t="s">
        <v>329</v>
      </c>
      <c r="E189" s="115"/>
      <c r="F189" s="115">
        <v>3</v>
      </c>
      <c r="G189" s="115">
        <v>1</v>
      </c>
      <c r="H189" s="115">
        <v>1</v>
      </c>
      <c r="I189" s="115">
        <f t="shared" si="0"/>
        <v>0</v>
      </c>
      <c r="J189" s="116">
        <f t="shared" si="1"/>
        <v>0</v>
      </c>
      <c r="K189" s="115">
        <f t="shared" si="2"/>
        <v>4</v>
      </c>
      <c r="L189" s="115">
        <f t="shared" si="3"/>
        <v>1</v>
      </c>
    </row>
    <row r="190" spans="2:12" ht="12.75">
      <c r="B190" s="25"/>
      <c r="C190" s="55" t="s">
        <v>14</v>
      </c>
      <c r="D190" s="55" t="s">
        <v>92</v>
      </c>
      <c r="E190" s="55">
        <v>10297</v>
      </c>
      <c r="F190" s="115">
        <v>1</v>
      </c>
      <c r="G190" s="115">
        <v>1</v>
      </c>
      <c r="H190" s="115">
        <v>15</v>
      </c>
      <c r="I190" s="115">
        <f t="shared" si="0"/>
        <v>3</v>
      </c>
      <c r="J190" s="116">
        <f t="shared" si="1"/>
        <v>0</v>
      </c>
      <c r="K190" s="115">
        <f t="shared" si="2"/>
        <v>1</v>
      </c>
      <c r="L190" s="115">
        <f t="shared" si="3"/>
        <v>4</v>
      </c>
    </row>
    <row r="191" spans="2:12" ht="12.75">
      <c r="B191" s="25"/>
      <c r="C191" s="117" t="s">
        <v>24</v>
      </c>
      <c r="D191" s="117" t="s">
        <v>158</v>
      </c>
      <c r="E191" s="117">
        <v>77</v>
      </c>
      <c r="F191" s="117">
        <v>1</v>
      </c>
      <c r="G191" s="117">
        <v>3</v>
      </c>
      <c r="H191" s="117"/>
      <c r="I191" s="115">
        <f t="shared" si="0"/>
        <v>0</v>
      </c>
      <c r="J191" s="116">
        <f t="shared" si="1"/>
        <v>0</v>
      </c>
      <c r="K191" s="115">
        <f t="shared" si="2"/>
        <v>1</v>
      </c>
      <c r="L191" s="115">
        <f t="shared" si="3"/>
        <v>3</v>
      </c>
    </row>
    <row r="192" spans="2:12" ht="12.75">
      <c r="B192" s="25"/>
      <c r="C192" s="117" t="s">
        <v>55</v>
      </c>
      <c r="D192" s="117" t="s">
        <v>226</v>
      </c>
      <c r="E192" s="117">
        <v>8944</v>
      </c>
      <c r="F192" s="117">
        <v>1</v>
      </c>
      <c r="G192" s="117">
        <v>0</v>
      </c>
      <c r="H192" s="117"/>
      <c r="I192" s="115">
        <f t="shared" si="0"/>
        <v>0</v>
      </c>
      <c r="J192" s="116">
        <f t="shared" si="1"/>
        <v>0</v>
      </c>
      <c r="K192" s="115">
        <f t="shared" si="2"/>
        <v>1</v>
      </c>
      <c r="L192" s="115">
        <f t="shared" si="3"/>
        <v>0</v>
      </c>
    </row>
    <row r="193" spans="2:12" ht="12.75">
      <c r="B193" s="25"/>
      <c r="C193" s="117" t="s">
        <v>46</v>
      </c>
      <c r="D193" s="117" t="s">
        <v>90</v>
      </c>
      <c r="E193" s="117">
        <v>14848</v>
      </c>
      <c r="F193" s="117">
        <v>1</v>
      </c>
      <c r="G193" s="117">
        <v>0</v>
      </c>
      <c r="H193" s="117">
        <v>1</v>
      </c>
      <c r="I193" s="115">
        <f t="shared" si="0"/>
        <v>0</v>
      </c>
      <c r="J193" s="116">
        <f t="shared" si="1"/>
        <v>0</v>
      </c>
      <c r="K193" s="115">
        <f t="shared" si="2"/>
        <v>2</v>
      </c>
      <c r="L193" s="115">
        <f t="shared" si="3"/>
        <v>0</v>
      </c>
    </row>
    <row r="194" spans="2:12" ht="12.75">
      <c r="B194" s="25"/>
      <c r="C194" s="117" t="s">
        <v>21</v>
      </c>
      <c r="D194" s="117" t="s">
        <v>160</v>
      </c>
      <c r="E194" s="117">
        <v>3130</v>
      </c>
      <c r="F194" s="117">
        <v>3</v>
      </c>
      <c r="G194" s="117">
        <v>3</v>
      </c>
      <c r="H194" s="117">
        <v>15</v>
      </c>
      <c r="I194" s="115">
        <f t="shared" si="0"/>
        <v>3</v>
      </c>
      <c r="J194" s="116">
        <f t="shared" si="1"/>
        <v>1</v>
      </c>
      <c r="K194" s="115">
        <f t="shared" si="2"/>
        <v>3</v>
      </c>
      <c r="L194" s="115">
        <f t="shared" si="3"/>
        <v>1</v>
      </c>
    </row>
    <row r="195" spans="2:12" ht="12.75">
      <c r="B195" s="25"/>
      <c r="C195" s="55" t="s">
        <v>28</v>
      </c>
      <c r="D195" s="55" t="s">
        <v>35</v>
      </c>
      <c r="E195" s="55">
        <v>12578</v>
      </c>
      <c r="F195" s="115">
        <v>2</v>
      </c>
      <c r="G195" s="115">
        <v>3</v>
      </c>
      <c r="H195" s="115"/>
      <c r="I195" s="115">
        <f t="shared" si="0"/>
        <v>0</v>
      </c>
      <c r="J195" s="116">
        <f t="shared" si="1"/>
        <v>0</v>
      </c>
      <c r="K195" s="115">
        <f t="shared" si="2"/>
        <v>2</v>
      </c>
      <c r="L195" s="115">
        <f t="shared" si="3"/>
        <v>3</v>
      </c>
    </row>
    <row r="196" spans="2:12" ht="12.75">
      <c r="B196" s="25"/>
      <c r="C196" s="55" t="s">
        <v>53</v>
      </c>
      <c r="D196" s="55" t="s">
        <v>295</v>
      </c>
      <c r="E196" s="55">
        <v>16805</v>
      </c>
      <c r="F196" s="115">
        <v>3</v>
      </c>
      <c r="G196" s="115">
        <v>3</v>
      </c>
      <c r="H196" s="115">
        <v>16</v>
      </c>
      <c r="I196" s="115">
        <f t="shared" si="0"/>
        <v>3</v>
      </c>
      <c r="J196" s="116">
        <f t="shared" si="1"/>
        <v>1</v>
      </c>
      <c r="K196" s="115">
        <f t="shared" si="2"/>
        <v>4</v>
      </c>
      <c r="L196" s="115">
        <f t="shared" si="3"/>
        <v>1</v>
      </c>
    </row>
    <row r="197" spans="2:12" ht="12.75">
      <c r="B197" s="25"/>
      <c r="C197" s="115" t="s">
        <v>55</v>
      </c>
      <c r="D197" s="55" t="s">
        <v>66</v>
      </c>
      <c r="E197" s="115">
        <v>14561</v>
      </c>
      <c r="F197" s="115">
        <v>2</v>
      </c>
      <c r="G197" s="115">
        <v>2</v>
      </c>
      <c r="H197" s="115"/>
      <c r="I197" s="115">
        <f t="shared" si="0"/>
        <v>0</v>
      </c>
      <c r="J197" s="116">
        <f t="shared" si="1"/>
        <v>0</v>
      </c>
      <c r="K197" s="115">
        <f t="shared" si="2"/>
        <v>2</v>
      </c>
      <c r="L197" s="115">
        <f t="shared" si="3"/>
        <v>2</v>
      </c>
    </row>
    <row r="198" spans="2:12" ht="12.75">
      <c r="B198" s="25"/>
      <c r="C198" s="55" t="s">
        <v>24</v>
      </c>
      <c r="D198" s="55" t="s">
        <v>83</v>
      </c>
      <c r="E198" s="55">
        <v>14683</v>
      </c>
      <c r="F198" s="115">
        <v>0</v>
      </c>
      <c r="G198" s="115">
        <v>2</v>
      </c>
      <c r="H198" s="115"/>
      <c r="I198" s="115">
        <f t="shared" si="0"/>
        <v>0</v>
      </c>
      <c r="J198" s="116">
        <f t="shared" si="1"/>
        <v>0</v>
      </c>
      <c r="K198" s="115">
        <f t="shared" si="2"/>
        <v>0</v>
      </c>
      <c r="L198" s="115">
        <f t="shared" si="3"/>
        <v>2</v>
      </c>
    </row>
    <row r="199" spans="2:12" ht="12.75">
      <c r="B199" s="25"/>
      <c r="C199" s="55" t="s">
        <v>55</v>
      </c>
      <c r="D199" s="55" t="s">
        <v>335</v>
      </c>
      <c r="E199" s="55"/>
      <c r="F199" s="115">
        <v>2</v>
      </c>
      <c r="G199" s="115">
        <v>2</v>
      </c>
      <c r="H199" s="115">
        <v>4</v>
      </c>
      <c r="I199" s="115">
        <f t="shared" si="0"/>
        <v>1</v>
      </c>
      <c r="J199" s="116">
        <f t="shared" si="1"/>
        <v>0</v>
      </c>
      <c r="K199" s="115">
        <f t="shared" si="2"/>
        <v>1</v>
      </c>
      <c r="L199" s="115">
        <f t="shared" si="3"/>
        <v>3</v>
      </c>
    </row>
    <row r="200" spans="2:12" ht="12.75">
      <c r="B200" s="25"/>
      <c r="C200" s="55" t="s">
        <v>24</v>
      </c>
      <c r="D200" s="55" t="s">
        <v>223</v>
      </c>
      <c r="E200" s="115">
        <v>15064</v>
      </c>
      <c r="F200" s="115">
        <v>3</v>
      </c>
      <c r="G200" s="115">
        <v>1</v>
      </c>
      <c r="H200" s="115"/>
      <c r="I200" s="115">
        <f t="shared" si="0"/>
        <v>0</v>
      </c>
      <c r="J200" s="116">
        <f t="shared" si="1"/>
        <v>0</v>
      </c>
      <c r="K200" s="115">
        <f t="shared" si="2"/>
        <v>3</v>
      </c>
      <c r="L200" s="115">
        <f t="shared" si="3"/>
        <v>1</v>
      </c>
    </row>
    <row r="201" spans="2:12" ht="12.75">
      <c r="B201" s="25"/>
      <c r="C201" s="55" t="s">
        <v>9</v>
      </c>
      <c r="D201" s="55" t="s">
        <v>214</v>
      </c>
      <c r="E201" s="55">
        <v>11860</v>
      </c>
      <c r="F201" s="115">
        <v>3</v>
      </c>
      <c r="G201" s="115">
        <v>1</v>
      </c>
      <c r="H201" s="115">
        <v>1</v>
      </c>
      <c r="I201" s="115">
        <f t="shared" si="0"/>
        <v>0</v>
      </c>
      <c r="J201" s="116">
        <f t="shared" si="1"/>
        <v>0</v>
      </c>
      <c r="K201" s="115">
        <f t="shared" si="2"/>
        <v>4</v>
      </c>
      <c r="L201" s="115">
        <f t="shared" si="3"/>
        <v>1</v>
      </c>
    </row>
    <row r="202" spans="2:12" ht="12.75">
      <c r="B202" s="25"/>
      <c r="C202" s="81" t="s">
        <v>51</v>
      </c>
      <c r="D202" s="81" t="s">
        <v>141</v>
      </c>
      <c r="E202" s="81">
        <v>16706</v>
      </c>
      <c r="F202" s="115">
        <v>3</v>
      </c>
      <c r="G202" s="115">
        <v>4</v>
      </c>
      <c r="H202" s="115">
        <v>9</v>
      </c>
      <c r="I202" s="115">
        <f t="shared" si="0"/>
        <v>2</v>
      </c>
      <c r="J202" s="116">
        <f t="shared" si="1"/>
        <v>1</v>
      </c>
      <c r="K202" s="115">
        <f t="shared" si="2"/>
        <v>2</v>
      </c>
      <c r="L202" s="115">
        <f t="shared" si="3"/>
        <v>1</v>
      </c>
    </row>
    <row r="203" spans="2:12" ht="12.75">
      <c r="B203" s="25"/>
      <c r="C203" s="117" t="s">
        <v>102</v>
      </c>
      <c r="D203" s="117" t="s">
        <v>176</v>
      </c>
      <c r="E203" s="117">
        <v>12</v>
      </c>
      <c r="F203" s="115">
        <v>2</v>
      </c>
      <c r="G203" s="115">
        <v>0</v>
      </c>
      <c r="H203" s="115"/>
      <c r="I203" s="115">
        <f t="shared" si="0"/>
        <v>0</v>
      </c>
      <c r="J203" s="116">
        <f t="shared" si="1"/>
        <v>0</v>
      </c>
      <c r="K203" s="115">
        <f t="shared" si="2"/>
        <v>2</v>
      </c>
      <c r="L203" s="115">
        <f t="shared" si="3"/>
        <v>0</v>
      </c>
    </row>
    <row r="204" spans="2:12" ht="12.75">
      <c r="B204" s="25"/>
      <c r="C204" s="117" t="s">
        <v>21</v>
      </c>
      <c r="D204" s="117" t="s">
        <v>308</v>
      </c>
      <c r="E204" s="117">
        <v>228</v>
      </c>
      <c r="F204" s="115">
        <v>1</v>
      </c>
      <c r="G204" s="115">
        <v>1</v>
      </c>
      <c r="H204" s="115"/>
      <c r="I204" s="115">
        <f t="shared" si="0"/>
        <v>0</v>
      </c>
      <c r="J204" s="116">
        <f t="shared" si="1"/>
        <v>0</v>
      </c>
      <c r="K204" s="115">
        <f t="shared" si="2"/>
        <v>1</v>
      </c>
      <c r="L204" s="115">
        <f t="shared" si="3"/>
        <v>1</v>
      </c>
    </row>
    <row r="205" spans="2:12" ht="12.75">
      <c r="B205" s="25"/>
      <c r="C205" s="117" t="s">
        <v>20</v>
      </c>
      <c r="D205" s="117" t="s">
        <v>88</v>
      </c>
      <c r="E205" s="117">
        <v>15396</v>
      </c>
      <c r="F205" s="115">
        <v>0</v>
      </c>
      <c r="G205" s="115">
        <v>1</v>
      </c>
      <c r="H205" s="115"/>
      <c r="I205" s="115">
        <f t="shared" si="0"/>
        <v>0</v>
      </c>
      <c r="J205" s="116">
        <f t="shared" si="1"/>
        <v>0</v>
      </c>
      <c r="K205" s="115">
        <f t="shared" si="2"/>
        <v>0</v>
      </c>
      <c r="L205" s="115">
        <f t="shared" si="3"/>
        <v>1</v>
      </c>
    </row>
    <row r="206" spans="2:12" ht="12.75">
      <c r="B206" s="25"/>
      <c r="C206" s="55" t="s">
        <v>21</v>
      </c>
      <c r="D206" s="55" t="s">
        <v>330</v>
      </c>
      <c r="E206" s="55">
        <v>16707</v>
      </c>
      <c r="F206" s="115">
        <v>1</v>
      </c>
      <c r="G206" s="115">
        <v>0</v>
      </c>
      <c r="H206" s="115"/>
      <c r="I206" s="115">
        <f t="shared" si="0"/>
        <v>0</v>
      </c>
      <c r="J206" s="116">
        <f t="shared" si="1"/>
        <v>0</v>
      </c>
      <c r="K206" s="115">
        <f t="shared" si="2"/>
        <v>1</v>
      </c>
      <c r="L206" s="115">
        <f t="shared" si="3"/>
        <v>0</v>
      </c>
    </row>
    <row r="207" spans="2:12" ht="12.75">
      <c r="B207" s="25"/>
      <c r="C207" s="55" t="s">
        <v>20</v>
      </c>
      <c r="D207" s="55" t="s">
        <v>52</v>
      </c>
      <c r="E207" s="55">
        <v>7168</v>
      </c>
      <c r="F207" s="115">
        <v>4</v>
      </c>
      <c r="G207" s="115">
        <v>4</v>
      </c>
      <c r="H207" s="115"/>
      <c r="I207" s="115">
        <f aca="true" t="shared" si="4" ref="I207:I238">TRUNC((F207+H207)/5)</f>
        <v>0</v>
      </c>
      <c r="J207" s="116">
        <f aca="true" t="shared" si="5" ref="J207:J238">TRUNC((G207+I207)/5)</f>
        <v>0</v>
      </c>
      <c r="K207" s="115">
        <f aca="true" t="shared" si="6" ref="K207:K238">+H207+F207-(I207*5)</f>
        <v>4</v>
      </c>
      <c r="L207" s="115">
        <f aca="true" t="shared" si="7" ref="L207:L238">+I207+G207-(J207*5)</f>
        <v>4</v>
      </c>
    </row>
    <row r="208" spans="1:12" ht="12.75">
      <c r="A208" s="15"/>
      <c r="B208" s="11"/>
      <c r="C208" s="55" t="s">
        <v>22</v>
      </c>
      <c r="D208" s="55" t="s">
        <v>23</v>
      </c>
      <c r="E208" s="55">
        <v>9359</v>
      </c>
      <c r="F208" s="115">
        <v>3</v>
      </c>
      <c r="G208" s="115">
        <v>4</v>
      </c>
      <c r="H208" s="115">
        <v>50</v>
      </c>
      <c r="I208" s="115">
        <f t="shared" si="4"/>
        <v>10</v>
      </c>
      <c r="J208" s="116">
        <f t="shared" si="5"/>
        <v>2</v>
      </c>
      <c r="K208" s="115">
        <f t="shared" si="6"/>
        <v>3</v>
      </c>
      <c r="L208" s="115">
        <f t="shared" si="7"/>
        <v>4</v>
      </c>
    </row>
    <row r="209" spans="1:12" ht="12.75">
      <c r="A209" s="15"/>
      <c r="B209" s="11"/>
      <c r="C209" s="55" t="s">
        <v>30</v>
      </c>
      <c r="D209" s="55" t="s">
        <v>31</v>
      </c>
      <c r="E209" s="55">
        <v>222</v>
      </c>
      <c r="F209" s="115">
        <v>3</v>
      </c>
      <c r="G209" s="115">
        <v>0</v>
      </c>
      <c r="H209" s="115"/>
      <c r="I209" s="115">
        <f t="shared" si="4"/>
        <v>0</v>
      </c>
      <c r="J209" s="116">
        <f t="shared" si="5"/>
        <v>0</v>
      </c>
      <c r="K209" s="115">
        <f t="shared" si="6"/>
        <v>3</v>
      </c>
      <c r="L209" s="115">
        <f t="shared" si="7"/>
        <v>0</v>
      </c>
    </row>
    <row r="210" spans="1:12" ht="12.75">
      <c r="A210" s="15"/>
      <c r="B210" s="11"/>
      <c r="C210" s="55" t="s">
        <v>70</v>
      </c>
      <c r="D210" s="55" t="s">
        <v>76</v>
      </c>
      <c r="E210" s="55">
        <v>45</v>
      </c>
      <c r="F210" s="115">
        <v>4</v>
      </c>
      <c r="G210" s="115">
        <v>0</v>
      </c>
      <c r="H210" s="115">
        <v>33</v>
      </c>
      <c r="I210" s="115">
        <f t="shared" si="4"/>
        <v>7</v>
      </c>
      <c r="J210" s="116">
        <f t="shared" si="5"/>
        <v>1</v>
      </c>
      <c r="K210" s="115">
        <f t="shared" si="6"/>
        <v>2</v>
      </c>
      <c r="L210" s="115">
        <f t="shared" si="7"/>
        <v>2</v>
      </c>
    </row>
    <row r="211" spans="1:12" ht="12.75">
      <c r="A211" s="15"/>
      <c r="B211" s="11"/>
      <c r="C211" s="55" t="s">
        <v>153</v>
      </c>
      <c r="D211" s="55" t="s">
        <v>234</v>
      </c>
      <c r="E211" s="55">
        <v>12175</v>
      </c>
      <c r="F211" s="115">
        <v>4</v>
      </c>
      <c r="G211" s="115">
        <v>1</v>
      </c>
      <c r="H211" s="115">
        <v>9</v>
      </c>
      <c r="I211" s="115">
        <f t="shared" si="4"/>
        <v>2</v>
      </c>
      <c r="J211" s="116">
        <f t="shared" si="5"/>
        <v>0</v>
      </c>
      <c r="K211" s="115">
        <f t="shared" si="6"/>
        <v>3</v>
      </c>
      <c r="L211" s="115">
        <f t="shared" si="7"/>
        <v>3</v>
      </c>
    </row>
    <row r="212" spans="1:12" ht="12.75">
      <c r="A212" s="15"/>
      <c r="B212" s="11"/>
      <c r="C212" s="55" t="s">
        <v>107</v>
      </c>
      <c r="D212" s="55" t="s">
        <v>315</v>
      </c>
      <c r="E212" s="55">
        <v>16733</v>
      </c>
      <c r="F212" s="115">
        <v>0</v>
      </c>
      <c r="G212" s="115">
        <v>1</v>
      </c>
      <c r="H212" s="115"/>
      <c r="I212" s="115">
        <f t="shared" si="4"/>
        <v>0</v>
      </c>
      <c r="J212" s="116">
        <f t="shared" si="5"/>
        <v>0</v>
      </c>
      <c r="K212" s="115">
        <f t="shared" si="6"/>
        <v>0</v>
      </c>
      <c r="L212" s="115">
        <f t="shared" si="7"/>
        <v>1</v>
      </c>
    </row>
    <row r="213" spans="1:12" ht="12.75">
      <c r="A213" s="15"/>
      <c r="B213" s="11"/>
      <c r="C213" s="55" t="s">
        <v>21</v>
      </c>
      <c r="D213" s="55" t="s">
        <v>256</v>
      </c>
      <c r="E213" s="55">
        <v>11385</v>
      </c>
      <c r="F213" s="115">
        <v>1</v>
      </c>
      <c r="G213" s="115">
        <v>1</v>
      </c>
      <c r="H213" s="115">
        <v>25</v>
      </c>
      <c r="I213" s="115">
        <f t="shared" si="4"/>
        <v>5</v>
      </c>
      <c r="J213" s="116">
        <f t="shared" si="5"/>
        <v>1</v>
      </c>
      <c r="K213" s="115">
        <f t="shared" si="6"/>
        <v>1</v>
      </c>
      <c r="L213" s="115">
        <f t="shared" si="7"/>
        <v>1</v>
      </c>
    </row>
    <row r="214" spans="1:12" ht="12.75">
      <c r="A214" s="15"/>
      <c r="B214" s="11"/>
      <c r="C214" s="115" t="s">
        <v>54</v>
      </c>
      <c r="D214" s="55" t="s">
        <v>229</v>
      </c>
      <c r="E214" s="115">
        <v>15471</v>
      </c>
      <c r="F214" s="115">
        <v>1</v>
      </c>
      <c r="G214" s="115">
        <v>2</v>
      </c>
      <c r="H214" s="115">
        <v>36</v>
      </c>
      <c r="I214" s="115">
        <f t="shared" si="4"/>
        <v>7</v>
      </c>
      <c r="J214" s="116">
        <f t="shared" si="5"/>
        <v>1</v>
      </c>
      <c r="K214" s="115">
        <f t="shared" si="6"/>
        <v>2</v>
      </c>
      <c r="L214" s="115">
        <f t="shared" si="7"/>
        <v>4</v>
      </c>
    </row>
    <row r="215" spans="1:12" ht="12.75">
      <c r="A215" s="15"/>
      <c r="B215" s="11"/>
      <c r="C215" s="55" t="s">
        <v>21</v>
      </c>
      <c r="D215" s="55" t="s">
        <v>114</v>
      </c>
      <c r="E215" s="55">
        <v>10526</v>
      </c>
      <c r="F215" s="115">
        <v>2</v>
      </c>
      <c r="G215" s="115">
        <v>3</v>
      </c>
      <c r="H215" s="115">
        <v>2</v>
      </c>
      <c r="I215" s="115">
        <f t="shared" si="4"/>
        <v>0</v>
      </c>
      <c r="J215" s="116">
        <f t="shared" si="5"/>
        <v>0</v>
      </c>
      <c r="K215" s="115">
        <f t="shared" si="6"/>
        <v>4</v>
      </c>
      <c r="L215" s="115">
        <f t="shared" si="7"/>
        <v>3</v>
      </c>
    </row>
    <row r="216" spans="1:12" ht="12.75">
      <c r="A216" s="15"/>
      <c r="B216" s="11"/>
      <c r="C216" s="55" t="s">
        <v>86</v>
      </c>
      <c r="D216" s="55" t="s">
        <v>175</v>
      </c>
      <c r="E216" s="55">
        <v>9816</v>
      </c>
      <c r="F216" s="115">
        <v>4</v>
      </c>
      <c r="G216" s="115">
        <v>2</v>
      </c>
      <c r="H216" s="115">
        <v>3</v>
      </c>
      <c r="I216" s="115">
        <f t="shared" si="4"/>
        <v>1</v>
      </c>
      <c r="J216" s="116">
        <f t="shared" si="5"/>
        <v>0</v>
      </c>
      <c r="K216" s="115">
        <f t="shared" si="6"/>
        <v>2</v>
      </c>
      <c r="L216" s="115">
        <f t="shared" si="7"/>
        <v>3</v>
      </c>
    </row>
    <row r="217" spans="1:12" ht="12.75">
      <c r="A217" s="15"/>
      <c r="B217" s="11"/>
      <c r="C217" s="115" t="s">
        <v>28</v>
      </c>
      <c r="D217" s="55" t="s">
        <v>230</v>
      </c>
      <c r="E217" s="55">
        <v>15077</v>
      </c>
      <c r="F217" s="115">
        <v>2</v>
      </c>
      <c r="G217" s="115">
        <v>0</v>
      </c>
      <c r="H217" s="115"/>
      <c r="I217" s="115">
        <f t="shared" si="4"/>
        <v>0</v>
      </c>
      <c r="J217" s="116">
        <f t="shared" si="5"/>
        <v>0</v>
      </c>
      <c r="K217" s="115">
        <f t="shared" si="6"/>
        <v>2</v>
      </c>
      <c r="L217" s="115">
        <f t="shared" si="7"/>
        <v>0</v>
      </c>
    </row>
    <row r="218" spans="1:12" ht="12.75">
      <c r="A218" s="15"/>
      <c r="B218" s="11"/>
      <c r="C218" s="115" t="s">
        <v>24</v>
      </c>
      <c r="D218" s="55" t="s">
        <v>336</v>
      </c>
      <c r="E218" s="55">
        <v>8264</v>
      </c>
      <c r="F218" s="115">
        <v>3</v>
      </c>
      <c r="G218" s="115">
        <v>0</v>
      </c>
      <c r="H218" s="115"/>
      <c r="I218" s="115">
        <f t="shared" si="4"/>
        <v>0</v>
      </c>
      <c r="J218" s="116">
        <f t="shared" si="5"/>
        <v>0</v>
      </c>
      <c r="K218" s="115">
        <f t="shared" si="6"/>
        <v>3</v>
      </c>
      <c r="L218" s="115">
        <f t="shared" si="7"/>
        <v>0</v>
      </c>
    </row>
    <row r="219" spans="1:12" ht="12.75">
      <c r="A219" s="15"/>
      <c r="B219" s="11"/>
      <c r="C219" s="115" t="s">
        <v>20</v>
      </c>
      <c r="D219" s="55" t="s">
        <v>357</v>
      </c>
      <c r="E219" s="55">
        <v>15014</v>
      </c>
      <c r="F219" s="115">
        <v>2</v>
      </c>
      <c r="G219" s="115">
        <v>0</v>
      </c>
      <c r="H219" s="115"/>
      <c r="I219" s="115">
        <f t="shared" si="4"/>
        <v>0</v>
      </c>
      <c r="J219" s="116">
        <f t="shared" si="5"/>
        <v>0</v>
      </c>
      <c r="K219" s="115">
        <f t="shared" si="6"/>
        <v>2</v>
      </c>
      <c r="L219" s="115">
        <f t="shared" si="7"/>
        <v>0</v>
      </c>
    </row>
    <row r="220" spans="1:12" ht="12.75">
      <c r="A220" s="15"/>
      <c r="B220" s="11"/>
      <c r="C220" s="55" t="s">
        <v>102</v>
      </c>
      <c r="D220" s="55" t="s">
        <v>130</v>
      </c>
      <c r="E220" s="55">
        <v>13922</v>
      </c>
      <c r="F220" s="115">
        <v>1</v>
      </c>
      <c r="G220" s="115">
        <v>4</v>
      </c>
      <c r="H220" s="115">
        <v>18</v>
      </c>
      <c r="I220" s="115">
        <f t="shared" si="4"/>
        <v>3</v>
      </c>
      <c r="J220" s="116">
        <f t="shared" si="5"/>
        <v>1</v>
      </c>
      <c r="K220" s="115">
        <f t="shared" si="6"/>
        <v>4</v>
      </c>
      <c r="L220" s="115">
        <f t="shared" si="7"/>
        <v>2</v>
      </c>
    </row>
    <row r="221" spans="1:12" ht="12.75">
      <c r="A221" s="15"/>
      <c r="B221" s="11"/>
      <c r="C221" s="55" t="s">
        <v>14</v>
      </c>
      <c r="D221" s="55" t="s">
        <v>337</v>
      </c>
      <c r="E221" s="55">
        <v>13684</v>
      </c>
      <c r="F221" s="115">
        <v>3</v>
      </c>
      <c r="G221" s="115">
        <v>0</v>
      </c>
      <c r="H221" s="115"/>
      <c r="I221" s="115">
        <f t="shared" si="4"/>
        <v>0</v>
      </c>
      <c r="J221" s="116">
        <f t="shared" si="5"/>
        <v>0</v>
      </c>
      <c r="K221" s="115">
        <f t="shared" si="6"/>
        <v>3</v>
      </c>
      <c r="L221" s="115">
        <f t="shared" si="7"/>
        <v>0</v>
      </c>
    </row>
    <row r="222" spans="1:12" ht="12.75">
      <c r="A222" s="15"/>
      <c r="B222" s="11"/>
      <c r="C222" s="55" t="s">
        <v>56</v>
      </c>
      <c r="D222" s="55" t="s">
        <v>57</v>
      </c>
      <c r="E222" s="55">
        <v>6139</v>
      </c>
      <c r="F222" s="115">
        <v>0</v>
      </c>
      <c r="G222" s="115">
        <v>1</v>
      </c>
      <c r="H222" s="115">
        <v>74</v>
      </c>
      <c r="I222" s="115">
        <f t="shared" si="4"/>
        <v>14</v>
      </c>
      <c r="J222" s="116">
        <f t="shared" si="5"/>
        <v>3</v>
      </c>
      <c r="K222" s="115">
        <f t="shared" si="6"/>
        <v>4</v>
      </c>
      <c r="L222" s="115">
        <f t="shared" si="7"/>
        <v>0</v>
      </c>
    </row>
    <row r="223" spans="1:12" ht="12.75">
      <c r="A223" s="15"/>
      <c r="B223" s="11"/>
      <c r="C223" s="55" t="s">
        <v>302</v>
      </c>
      <c r="D223" s="55" t="s">
        <v>301</v>
      </c>
      <c r="E223" s="55">
        <v>15653</v>
      </c>
      <c r="F223" s="55">
        <v>2</v>
      </c>
      <c r="G223" s="115">
        <v>1</v>
      </c>
      <c r="H223" s="115">
        <v>4</v>
      </c>
      <c r="I223" s="115">
        <f t="shared" si="4"/>
        <v>1</v>
      </c>
      <c r="J223" s="116">
        <f t="shared" si="5"/>
        <v>0</v>
      </c>
      <c r="K223" s="115">
        <f t="shared" si="6"/>
        <v>1</v>
      </c>
      <c r="L223" s="115">
        <f t="shared" si="7"/>
        <v>2</v>
      </c>
    </row>
    <row r="224" spans="1:12" ht="12.75">
      <c r="A224" s="15"/>
      <c r="B224" s="11"/>
      <c r="C224" s="55" t="s">
        <v>46</v>
      </c>
      <c r="D224" s="55" t="s">
        <v>232</v>
      </c>
      <c r="E224" s="55">
        <v>11211</v>
      </c>
      <c r="F224" s="115">
        <v>4</v>
      </c>
      <c r="G224" s="115">
        <v>1</v>
      </c>
      <c r="H224" s="115">
        <v>68</v>
      </c>
      <c r="I224" s="115">
        <f t="shared" si="4"/>
        <v>14</v>
      </c>
      <c r="J224" s="116">
        <f t="shared" si="5"/>
        <v>3</v>
      </c>
      <c r="K224" s="115">
        <f t="shared" si="6"/>
        <v>2</v>
      </c>
      <c r="L224" s="115">
        <f t="shared" si="7"/>
        <v>0</v>
      </c>
    </row>
    <row r="225" spans="1:12" ht="12.75">
      <c r="A225" s="15"/>
      <c r="B225" s="11"/>
      <c r="C225" s="55" t="s">
        <v>170</v>
      </c>
      <c r="D225" s="55" t="s">
        <v>159</v>
      </c>
      <c r="E225" s="55">
        <v>12541</v>
      </c>
      <c r="F225" s="115">
        <v>1</v>
      </c>
      <c r="G225" s="115">
        <v>4</v>
      </c>
      <c r="H225" s="115">
        <v>3</v>
      </c>
      <c r="I225" s="115">
        <f t="shared" si="4"/>
        <v>0</v>
      </c>
      <c r="J225" s="116">
        <f t="shared" si="5"/>
        <v>0</v>
      </c>
      <c r="K225" s="115">
        <f t="shared" si="6"/>
        <v>4</v>
      </c>
      <c r="L225" s="115">
        <f t="shared" si="7"/>
        <v>4</v>
      </c>
    </row>
    <row r="226" spans="1:12" ht="12.75">
      <c r="A226" s="15"/>
      <c r="B226" s="11"/>
      <c r="C226" s="55" t="s">
        <v>138</v>
      </c>
      <c r="D226" s="55" t="s">
        <v>155</v>
      </c>
      <c r="E226" s="55">
        <v>29</v>
      </c>
      <c r="F226" s="115">
        <v>1</v>
      </c>
      <c r="G226" s="115">
        <v>4</v>
      </c>
      <c r="H226" s="115">
        <v>33</v>
      </c>
      <c r="I226" s="115">
        <f t="shared" si="4"/>
        <v>6</v>
      </c>
      <c r="J226" s="116">
        <f t="shared" si="5"/>
        <v>2</v>
      </c>
      <c r="K226" s="115">
        <f t="shared" si="6"/>
        <v>4</v>
      </c>
      <c r="L226" s="115">
        <f t="shared" si="7"/>
        <v>0</v>
      </c>
    </row>
    <row r="227" spans="1:12" ht="12.75">
      <c r="A227" s="15"/>
      <c r="B227" s="11"/>
      <c r="C227" s="81" t="s">
        <v>21</v>
      </c>
      <c r="D227" s="81" t="s">
        <v>87</v>
      </c>
      <c r="E227" s="81">
        <v>14886</v>
      </c>
      <c r="F227" s="115">
        <v>3</v>
      </c>
      <c r="G227" s="115">
        <v>2</v>
      </c>
      <c r="H227" s="115">
        <v>52</v>
      </c>
      <c r="I227" s="115">
        <f t="shared" si="4"/>
        <v>11</v>
      </c>
      <c r="J227" s="116">
        <f t="shared" si="5"/>
        <v>2</v>
      </c>
      <c r="K227" s="115">
        <f t="shared" si="6"/>
        <v>0</v>
      </c>
      <c r="L227" s="115">
        <f t="shared" si="7"/>
        <v>3</v>
      </c>
    </row>
    <row r="228" spans="1:12" ht="12.75">
      <c r="A228" s="15"/>
      <c r="B228" s="11"/>
      <c r="C228" s="115" t="s">
        <v>145</v>
      </c>
      <c r="D228" s="115" t="s">
        <v>173</v>
      </c>
      <c r="E228" s="115">
        <v>31</v>
      </c>
      <c r="F228" s="115">
        <v>4</v>
      </c>
      <c r="G228" s="115">
        <v>3</v>
      </c>
      <c r="H228" s="115">
        <v>162</v>
      </c>
      <c r="I228" s="115">
        <f t="shared" si="4"/>
        <v>33</v>
      </c>
      <c r="J228" s="116">
        <f t="shared" si="5"/>
        <v>7</v>
      </c>
      <c r="K228" s="115">
        <f t="shared" si="6"/>
        <v>1</v>
      </c>
      <c r="L228" s="115">
        <f t="shared" si="7"/>
        <v>1</v>
      </c>
    </row>
    <row r="229" spans="1:12" ht="12.75">
      <c r="A229" s="15"/>
      <c r="B229" s="11"/>
      <c r="C229" s="55" t="s">
        <v>36</v>
      </c>
      <c r="D229" s="55" t="s">
        <v>37</v>
      </c>
      <c r="E229" s="55">
        <v>8244</v>
      </c>
      <c r="F229" s="115">
        <v>0</v>
      </c>
      <c r="G229" s="115">
        <v>0</v>
      </c>
      <c r="H229" s="115">
        <v>67</v>
      </c>
      <c r="I229" s="115">
        <f t="shared" si="4"/>
        <v>13</v>
      </c>
      <c r="J229" s="116">
        <f t="shared" si="5"/>
        <v>2</v>
      </c>
      <c r="K229" s="115">
        <f t="shared" si="6"/>
        <v>2</v>
      </c>
      <c r="L229" s="115">
        <f t="shared" si="7"/>
        <v>3</v>
      </c>
    </row>
    <row r="230" spans="1:12" ht="12.75">
      <c r="A230" s="15"/>
      <c r="B230" s="11"/>
      <c r="C230" s="55" t="s">
        <v>21</v>
      </c>
      <c r="D230" s="55" t="s">
        <v>354</v>
      </c>
      <c r="E230" s="55">
        <v>16806</v>
      </c>
      <c r="F230" s="115">
        <v>1</v>
      </c>
      <c r="G230" s="115">
        <v>0</v>
      </c>
      <c r="H230" s="115"/>
      <c r="I230" s="115">
        <f t="shared" si="4"/>
        <v>0</v>
      </c>
      <c r="J230" s="116">
        <f t="shared" si="5"/>
        <v>0</v>
      </c>
      <c r="K230" s="115">
        <f t="shared" si="6"/>
        <v>1</v>
      </c>
      <c r="L230" s="115">
        <f t="shared" si="7"/>
        <v>0</v>
      </c>
    </row>
    <row r="231" spans="1:12" ht="12.75">
      <c r="A231" s="15"/>
      <c r="B231" s="11"/>
      <c r="C231" s="55" t="s">
        <v>120</v>
      </c>
      <c r="D231" s="55" t="s">
        <v>121</v>
      </c>
      <c r="E231" s="55">
        <v>4125</v>
      </c>
      <c r="F231" s="115">
        <v>3</v>
      </c>
      <c r="G231" s="115">
        <v>2</v>
      </c>
      <c r="H231" s="115">
        <v>144</v>
      </c>
      <c r="I231" s="115">
        <f t="shared" si="4"/>
        <v>29</v>
      </c>
      <c r="J231" s="116">
        <f t="shared" si="5"/>
        <v>6</v>
      </c>
      <c r="K231" s="115">
        <f t="shared" si="6"/>
        <v>2</v>
      </c>
      <c r="L231" s="115">
        <f t="shared" si="7"/>
        <v>1</v>
      </c>
    </row>
    <row r="232" spans="1:12" ht="12.75">
      <c r="A232" s="15"/>
      <c r="B232" s="11"/>
      <c r="C232" s="55" t="s">
        <v>14</v>
      </c>
      <c r="D232" s="55" t="s">
        <v>309</v>
      </c>
      <c r="E232" s="55">
        <v>15480</v>
      </c>
      <c r="F232" s="115">
        <v>1</v>
      </c>
      <c r="G232" s="115">
        <v>3</v>
      </c>
      <c r="H232" s="115">
        <v>2</v>
      </c>
      <c r="I232" s="115">
        <f t="shared" si="4"/>
        <v>0</v>
      </c>
      <c r="J232" s="116">
        <f t="shared" si="5"/>
        <v>0</v>
      </c>
      <c r="K232" s="115">
        <f t="shared" si="6"/>
        <v>3</v>
      </c>
      <c r="L232" s="115">
        <f t="shared" si="7"/>
        <v>3</v>
      </c>
    </row>
    <row r="233" spans="1:12" ht="12.75">
      <c r="A233" s="15"/>
      <c r="B233" s="11"/>
      <c r="C233" s="55" t="s">
        <v>24</v>
      </c>
      <c r="D233" s="55" t="s">
        <v>59</v>
      </c>
      <c r="E233" s="55">
        <v>15409</v>
      </c>
      <c r="F233" s="115">
        <v>0</v>
      </c>
      <c r="G233" s="115">
        <v>1</v>
      </c>
      <c r="H233" s="115">
        <v>3</v>
      </c>
      <c r="I233" s="115">
        <f t="shared" si="4"/>
        <v>0</v>
      </c>
      <c r="J233" s="116">
        <f t="shared" si="5"/>
        <v>0</v>
      </c>
      <c r="K233" s="115">
        <f t="shared" si="6"/>
        <v>3</v>
      </c>
      <c r="L233" s="115">
        <f t="shared" si="7"/>
        <v>1</v>
      </c>
    </row>
    <row r="234" spans="1:12" ht="12.75">
      <c r="A234" s="15"/>
      <c r="B234" s="11"/>
      <c r="C234" s="55" t="s">
        <v>60</v>
      </c>
      <c r="D234" s="55" t="s">
        <v>222</v>
      </c>
      <c r="E234" s="55">
        <v>60</v>
      </c>
      <c r="F234" s="115">
        <v>1</v>
      </c>
      <c r="G234" s="115">
        <v>0</v>
      </c>
      <c r="H234" s="115"/>
      <c r="I234" s="115">
        <f t="shared" si="4"/>
        <v>0</v>
      </c>
      <c r="J234" s="116">
        <f t="shared" si="5"/>
        <v>0</v>
      </c>
      <c r="K234" s="115">
        <f t="shared" si="6"/>
        <v>1</v>
      </c>
      <c r="L234" s="115">
        <f t="shared" si="7"/>
        <v>0</v>
      </c>
    </row>
    <row r="235" spans="1:12" ht="12.75">
      <c r="A235" s="15"/>
      <c r="B235" s="11"/>
      <c r="C235" s="117" t="s">
        <v>10</v>
      </c>
      <c r="D235" s="117" t="s">
        <v>164</v>
      </c>
      <c r="E235" s="117">
        <v>457</v>
      </c>
      <c r="F235" s="115">
        <v>0</v>
      </c>
      <c r="G235" s="115">
        <v>1</v>
      </c>
      <c r="H235" s="115"/>
      <c r="I235" s="115">
        <f t="shared" si="4"/>
        <v>0</v>
      </c>
      <c r="J235" s="116">
        <f t="shared" si="5"/>
        <v>0</v>
      </c>
      <c r="K235" s="115">
        <f t="shared" si="6"/>
        <v>0</v>
      </c>
      <c r="L235" s="115">
        <f t="shared" si="7"/>
        <v>1</v>
      </c>
    </row>
    <row r="236" spans="1:12" ht="12.75">
      <c r="A236" s="15"/>
      <c r="B236" s="11"/>
      <c r="C236" s="117" t="s">
        <v>85</v>
      </c>
      <c r="D236" s="117" t="s">
        <v>61</v>
      </c>
      <c r="E236" s="117">
        <v>3282</v>
      </c>
      <c r="F236" s="117">
        <v>3</v>
      </c>
      <c r="G236" s="117">
        <v>4</v>
      </c>
      <c r="H236" s="117">
        <v>47</v>
      </c>
      <c r="I236" s="115">
        <f t="shared" si="4"/>
        <v>10</v>
      </c>
      <c r="J236" s="116">
        <f t="shared" si="5"/>
        <v>2</v>
      </c>
      <c r="K236" s="115">
        <f t="shared" si="6"/>
        <v>0</v>
      </c>
      <c r="L236" s="115">
        <f t="shared" si="7"/>
        <v>4</v>
      </c>
    </row>
    <row r="237" spans="1:12" ht="12.75">
      <c r="A237" s="15"/>
      <c r="B237" s="11"/>
      <c r="C237" s="118" t="s">
        <v>91</v>
      </c>
      <c r="D237" s="118" t="s">
        <v>110</v>
      </c>
      <c r="E237" s="118">
        <v>1824</v>
      </c>
      <c r="F237" s="117">
        <v>0</v>
      </c>
      <c r="G237" s="117">
        <v>0</v>
      </c>
      <c r="H237" s="117">
        <v>1</v>
      </c>
      <c r="I237" s="115">
        <f t="shared" si="4"/>
        <v>0</v>
      </c>
      <c r="J237" s="116">
        <f t="shared" si="5"/>
        <v>0</v>
      </c>
      <c r="K237" s="115">
        <f t="shared" si="6"/>
        <v>1</v>
      </c>
      <c r="L237" s="115">
        <f t="shared" si="7"/>
        <v>0</v>
      </c>
    </row>
    <row r="238" spans="1:12" ht="12.75">
      <c r="A238" s="15"/>
      <c r="B238" s="11"/>
      <c r="C238" s="117" t="s">
        <v>47</v>
      </c>
      <c r="D238" s="117" t="s">
        <v>338</v>
      </c>
      <c r="E238" s="117">
        <v>1189</v>
      </c>
      <c r="F238" s="117">
        <v>2</v>
      </c>
      <c r="G238" s="117">
        <v>0</v>
      </c>
      <c r="H238" s="117"/>
      <c r="I238" s="115">
        <f t="shared" si="4"/>
        <v>0</v>
      </c>
      <c r="J238" s="116">
        <f t="shared" si="5"/>
        <v>0</v>
      </c>
      <c r="K238" s="115">
        <f t="shared" si="6"/>
        <v>2</v>
      </c>
      <c r="L238" s="115">
        <f t="shared" si="7"/>
        <v>0</v>
      </c>
    </row>
    <row r="239" spans="1:12" ht="12.75">
      <c r="A239" s="15"/>
      <c r="B239" s="11"/>
      <c r="C239" s="117" t="s">
        <v>47</v>
      </c>
      <c r="D239" s="117" t="s">
        <v>310</v>
      </c>
      <c r="E239" s="117">
        <v>14998</v>
      </c>
      <c r="F239" s="117">
        <v>2</v>
      </c>
      <c r="G239" s="117">
        <v>2</v>
      </c>
      <c r="H239" s="117"/>
      <c r="I239" s="115">
        <f aca="true" t="shared" si="8" ref="I239:I270">TRUNC((F239+H239)/5)</f>
        <v>0</v>
      </c>
      <c r="J239" s="116">
        <f aca="true" t="shared" si="9" ref="J239:J270">TRUNC((G239+I239)/5)</f>
        <v>0</v>
      </c>
      <c r="K239" s="115">
        <f aca="true" t="shared" si="10" ref="K239:K270">+H239+F239-(I239*5)</f>
        <v>2</v>
      </c>
      <c r="L239" s="115">
        <f aca="true" t="shared" si="11" ref="L239:L270">+I239+G239-(J239*5)</f>
        <v>2</v>
      </c>
    </row>
    <row r="240" spans="1:12" ht="12.75">
      <c r="A240" s="15"/>
      <c r="B240" s="11"/>
      <c r="C240" s="117" t="s">
        <v>28</v>
      </c>
      <c r="D240" s="117" t="s">
        <v>32</v>
      </c>
      <c r="E240" s="117">
        <v>11640</v>
      </c>
      <c r="F240" s="117">
        <v>0</v>
      </c>
      <c r="G240" s="117">
        <v>0</v>
      </c>
      <c r="H240" s="117">
        <v>15</v>
      </c>
      <c r="I240" s="115">
        <f t="shared" si="8"/>
        <v>3</v>
      </c>
      <c r="J240" s="116">
        <f t="shared" si="9"/>
        <v>0</v>
      </c>
      <c r="K240" s="115">
        <f t="shared" si="10"/>
        <v>0</v>
      </c>
      <c r="L240" s="115">
        <f t="shared" si="11"/>
        <v>3</v>
      </c>
    </row>
    <row r="241" spans="1:12" ht="12.75">
      <c r="A241" s="15"/>
      <c r="B241" s="11"/>
      <c r="C241" s="117" t="s">
        <v>47</v>
      </c>
      <c r="D241" s="117" t="s">
        <v>235</v>
      </c>
      <c r="E241" s="117">
        <v>15123</v>
      </c>
      <c r="F241" s="117">
        <v>3</v>
      </c>
      <c r="G241" s="117">
        <v>0</v>
      </c>
      <c r="H241" s="117"/>
      <c r="I241" s="115">
        <f t="shared" si="8"/>
        <v>0</v>
      </c>
      <c r="J241" s="116">
        <f t="shared" si="9"/>
        <v>0</v>
      </c>
      <c r="K241" s="115">
        <f t="shared" si="10"/>
        <v>3</v>
      </c>
      <c r="L241" s="115">
        <f t="shared" si="11"/>
        <v>0</v>
      </c>
    </row>
    <row r="242" spans="1:12" ht="12.75">
      <c r="A242" s="15"/>
      <c r="B242" s="11"/>
      <c r="C242" s="117" t="s">
        <v>316</v>
      </c>
      <c r="D242" s="117" t="s">
        <v>317</v>
      </c>
      <c r="E242" s="117">
        <v>4899</v>
      </c>
      <c r="F242" s="117">
        <v>4</v>
      </c>
      <c r="G242" s="117">
        <v>0</v>
      </c>
      <c r="H242" s="117"/>
      <c r="I242" s="115">
        <f t="shared" si="8"/>
        <v>0</v>
      </c>
      <c r="J242" s="116">
        <f t="shared" si="9"/>
        <v>0</v>
      </c>
      <c r="K242" s="115">
        <f t="shared" si="10"/>
        <v>4</v>
      </c>
      <c r="L242" s="115">
        <f t="shared" si="11"/>
        <v>0</v>
      </c>
    </row>
    <row r="243" spans="1:12" ht="12.75">
      <c r="A243" s="15"/>
      <c r="B243" s="11"/>
      <c r="C243" s="117" t="s">
        <v>275</v>
      </c>
      <c r="D243" s="117" t="s">
        <v>318</v>
      </c>
      <c r="E243" s="117">
        <v>8456</v>
      </c>
      <c r="F243" s="117">
        <v>2</v>
      </c>
      <c r="G243" s="117">
        <v>0</v>
      </c>
      <c r="H243" s="117"/>
      <c r="I243" s="115">
        <f t="shared" si="8"/>
        <v>0</v>
      </c>
      <c r="J243" s="116">
        <f t="shared" si="9"/>
        <v>0</v>
      </c>
      <c r="K243" s="115">
        <f t="shared" si="10"/>
        <v>2</v>
      </c>
      <c r="L243" s="115">
        <f t="shared" si="11"/>
        <v>0</v>
      </c>
    </row>
    <row r="244" spans="1:12" ht="12.75">
      <c r="A244" s="15"/>
      <c r="B244" s="11"/>
      <c r="C244" s="55" t="s">
        <v>33</v>
      </c>
      <c r="D244" s="55" t="s">
        <v>331</v>
      </c>
      <c r="E244" s="55">
        <v>1420</v>
      </c>
      <c r="F244" s="117">
        <v>1</v>
      </c>
      <c r="G244" s="117">
        <v>1</v>
      </c>
      <c r="H244" s="117">
        <v>7</v>
      </c>
      <c r="I244" s="115">
        <f t="shared" si="8"/>
        <v>1</v>
      </c>
      <c r="J244" s="116">
        <f t="shared" si="9"/>
        <v>0</v>
      </c>
      <c r="K244" s="115">
        <f t="shared" si="10"/>
        <v>3</v>
      </c>
      <c r="L244" s="115">
        <f t="shared" si="11"/>
        <v>2</v>
      </c>
    </row>
    <row r="245" spans="1:12" ht="12.75">
      <c r="A245" s="15"/>
      <c r="B245" s="11"/>
      <c r="C245" s="117" t="s">
        <v>53</v>
      </c>
      <c r="D245" s="117" t="s">
        <v>224</v>
      </c>
      <c r="E245" s="117">
        <v>15670</v>
      </c>
      <c r="F245" s="117">
        <v>4</v>
      </c>
      <c r="G245" s="117">
        <v>2</v>
      </c>
      <c r="H245" s="117"/>
      <c r="I245" s="115">
        <f t="shared" si="8"/>
        <v>0</v>
      </c>
      <c r="J245" s="116">
        <f t="shared" si="9"/>
        <v>0</v>
      </c>
      <c r="K245" s="115">
        <f t="shared" si="10"/>
        <v>4</v>
      </c>
      <c r="L245" s="115">
        <f t="shared" si="11"/>
        <v>2</v>
      </c>
    </row>
    <row r="246" spans="1:12" ht="12.75">
      <c r="A246" s="15"/>
      <c r="B246" s="11"/>
      <c r="C246" s="117" t="s">
        <v>20</v>
      </c>
      <c r="D246" s="117" t="s">
        <v>171</v>
      </c>
      <c r="E246" s="117">
        <v>172</v>
      </c>
      <c r="F246" s="117">
        <v>1</v>
      </c>
      <c r="G246" s="117">
        <v>0</v>
      </c>
      <c r="H246" s="117"/>
      <c r="I246" s="115">
        <f t="shared" si="8"/>
        <v>0</v>
      </c>
      <c r="J246" s="116">
        <f t="shared" si="9"/>
        <v>0</v>
      </c>
      <c r="K246" s="115">
        <f t="shared" si="10"/>
        <v>1</v>
      </c>
      <c r="L246" s="115">
        <f t="shared" si="11"/>
        <v>0</v>
      </c>
    </row>
    <row r="247" spans="1:12" ht="12.75">
      <c r="A247" s="15"/>
      <c r="B247" s="11"/>
      <c r="C247" s="117" t="s">
        <v>43</v>
      </c>
      <c r="D247" s="117" t="s">
        <v>44</v>
      </c>
      <c r="E247" s="117">
        <v>14938</v>
      </c>
      <c r="F247" s="117">
        <v>2</v>
      </c>
      <c r="G247" s="117">
        <v>4</v>
      </c>
      <c r="H247" s="117"/>
      <c r="I247" s="115">
        <f t="shared" si="8"/>
        <v>0</v>
      </c>
      <c r="J247" s="116">
        <f t="shared" si="9"/>
        <v>0</v>
      </c>
      <c r="K247" s="115">
        <f t="shared" si="10"/>
        <v>2</v>
      </c>
      <c r="L247" s="115">
        <f t="shared" si="11"/>
        <v>4</v>
      </c>
    </row>
    <row r="248" spans="1:12" ht="12.75">
      <c r="A248" s="15"/>
      <c r="B248" s="11"/>
      <c r="C248" s="117" t="s">
        <v>345</v>
      </c>
      <c r="D248" s="117" t="s">
        <v>346</v>
      </c>
      <c r="E248" s="117">
        <v>15688</v>
      </c>
      <c r="F248" s="117">
        <v>0</v>
      </c>
      <c r="G248" s="117">
        <v>3</v>
      </c>
      <c r="H248" s="117">
        <v>2</v>
      </c>
      <c r="I248" s="115">
        <f t="shared" si="8"/>
        <v>0</v>
      </c>
      <c r="J248" s="116">
        <f t="shared" si="9"/>
        <v>0</v>
      </c>
      <c r="K248" s="115">
        <f t="shared" si="10"/>
        <v>2</v>
      </c>
      <c r="L248" s="115">
        <f t="shared" si="11"/>
        <v>3</v>
      </c>
    </row>
    <row r="249" spans="1:12" ht="12.75">
      <c r="A249" s="15"/>
      <c r="B249" s="11"/>
      <c r="C249" s="117" t="s">
        <v>30</v>
      </c>
      <c r="D249" s="117" t="s">
        <v>100</v>
      </c>
      <c r="E249" s="117">
        <v>314</v>
      </c>
      <c r="F249" s="117">
        <v>1</v>
      </c>
      <c r="G249" s="117">
        <v>0</v>
      </c>
      <c r="H249" s="117"/>
      <c r="I249" s="115">
        <f t="shared" si="8"/>
        <v>0</v>
      </c>
      <c r="J249" s="116">
        <f t="shared" si="9"/>
        <v>0</v>
      </c>
      <c r="K249" s="115">
        <f t="shared" si="10"/>
        <v>1</v>
      </c>
      <c r="L249" s="115">
        <f t="shared" si="11"/>
        <v>0</v>
      </c>
    </row>
    <row r="250" spans="1:12" ht="12.75">
      <c r="A250" s="15"/>
      <c r="B250" s="11"/>
      <c r="C250" s="55" t="s">
        <v>20</v>
      </c>
      <c r="D250" s="55" t="s">
        <v>221</v>
      </c>
      <c r="E250" s="55">
        <v>15621</v>
      </c>
      <c r="F250" s="115">
        <v>1</v>
      </c>
      <c r="G250" s="115">
        <v>0</v>
      </c>
      <c r="H250" s="115"/>
      <c r="I250" s="115">
        <f t="shared" si="8"/>
        <v>0</v>
      </c>
      <c r="J250" s="116">
        <f t="shared" si="9"/>
        <v>0</v>
      </c>
      <c r="K250" s="115">
        <f t="shared" si="10"/>
        <v>1</v>
      </c>
      <c r="L250" s="115">
        <f t="shared" si="11"/>
        <v>0</v>
      </c>
    </row>
    <row r="251" spans="1:12" ht="12.75">
      <c r="A251" s="15"/>
      <c r="B251" s="11"/>
      <c r="C251" s="117" t="s">
        <v>46</v>
      </c>
      <c r="D251" s="117" t="s">
        <v>165</v>
      </c>
      <c r="E251" s="117">
        <v>3210</v>
      </c>
      <c r="F251" s="117">
        <v>1</v>
      </c>
      <c r="G251" s="117">
        <v>0</v>
      </c>
      <c r="H251" s="117"/>
      <c r="I251" s="115">
        <f t="shared" si="8"/>
        <v>0</v>
      </c>
      <c r="J251" s="116">
        <f t="shared" si="9"/>
        <v>0</v>
      </c>
      <c r="K251" s="115">
        <f t="shared" si="10"/>
        <v>1</v>
      </c>
      <c r="L251" s="115">
        <f t="shared" si="11"/>
        <v>0</v>
      </c>
    </row>
    <row r="252" spans="1:12" ht="12.75">
      <c r="A252" s="15"/>
      <c r="B252" s="11"/>
      <c r="C252" s="117" t="s">
        <v>46</v>
      </c>
      <c r="D252" s="117" t="s">
        <v>65</v>
      </c>
      <c r="E252" s="117">
        <v>15456</v>
      </c>
      <c r="F252" s="117">
        <v>1</v>
      </c>
      <c r="G252" s="117">
        <v>2</v>
      </c>
      <c r="H252" s="117">
        <v>15</v>
      </c>
      <c r="I252" s="115">
        <f t="shared" si="8"/>
        <v>3</v>
      </c>
      <c r="J252" s="116">
        <f t="shared" si="9"/>
        <v>1</v>
      </c>
      <c r="K252" s="115">
        <f t="shared" si="10"/>
        <v>1</v>
      </c>
      <c r="L252" s="115">
        <f t="shared" si="11"/>
        <v>0</v>
      </c>
    </row>
    <row r="253" spans="1:12" ht="12.75">
      <c r="A253" s="15"/>
      <c r="B253" s="11"/>
      <c r="C253" s="117" t="s">
        <v>47</v>
      </c>
      <c r="D253" s="117" t="s">
        <v>245</v>
      </c>
      <c r="E253" s="117">
        <v>11578</v>
      </c>
      <c r="F253" s="117">
        <v>1</v>
      </c>
      <c r="G253" s="117">
        <v>2</v>
      </c>
      <c r="H253" s="117">
        <v>15</v>
      </c>
      <c r="I253" s="115">
        <f t="shared" si="8"/>
        <v>3</v>
      </c>
      <c r="J253" s="116">
        <f t="shared" si="9"/>
        <v>1</v>
      </c>
      <c r="K253" s="115">
        <f t="shared" si="10"/>
        <v>1</v>
      </c>
      <c r="L253" s="115">
        <f t="shared" si="11"/>
        <v>0</v>
      </c>
    </row>
    <row r="254" spans="1:12" ht="12.75">
      <c r="A254" s="15"/>
      <c r="B254" s="11"/>
      <c r="C254" s="117" t="s">
        <v>21</v>
      </c>
      <c r="D254" s="117" t="s">
        <v>136</v>
      </c>
      <c r="E254" s="117">
        <v>12577</v>
      </c>
      <c r="F254" s="117">
        <v>1</v>
      </c>
      <c r="G254" s="117">
        <v>1</v>
      </c>
      <c r="H254" s="117">
        <v>6</v>
      </c>
      <c r="I254" s="115">
        <f t="shared" si="8"/>
        <v>1</v>
      </c>
      <c r="J254" s="116">
        <f t="shared" si="9"/>
        <v>0</v>
      </c>
      <c r="K254" s="115">
        <f t="shared" si="10"/>
        <v>2</v>
      </c>
      <c r="L254" s="115">
        <f t="shared" si="11"/>
        <v>2</v>
      </c>
    </row>
    <row r="255" spans="1:12" ht="12.75">
      <c r="A255" s="15"/>
      <c r="B255" s="11"/>
      <c r="C255" s="55" t="s">
        <v>277</v>
      </c>
      <c r="D255" s="117" t="s">
        <v>299</v>
      </c>
      <c r="E255" s="117">
        <v>7478</v>
      </c>
      <c r="F255" s="117">
        <v>2</v>
      </c>
      <c r="G255" s="117">
        <v>2</v>
      </c>
      <c r="H255" s="117">
        <v>38</v>
      </c>
      <c r="I255" s="115">
        <f t="shared" si="8"/>
        <v>8</v>
      </c>
      <c r="J255" s="116">
        <f t="shared" si="9"/>
        <v>2</v>
      </c>
      <c r="K255" s="115">
        <f t="shared" si="10"/>
        <v>0</v>
      </c>
      <c r="L255" s="115">
        <f t="shared" si="11"/>
        <v>0</v>
      </c>
    </row>
    <row r="256" spans="1:12" ht="12.75">
      <c r="A256" s="15"/>
      <c r="B256" s="11"/>
      <c r="C256" s="55" t="s">
        <v>277</v>
      </c>
      <c r="D256" s="119" t="s">
        <v>388</v>
      </c>
      <c r="E256" s="55">
        <v>14845</v>
      </c>
      <c r="F256" s="117">
        <v>0</v>
      </c>
      <c r="G256" s="117">
        <v>1</v>
      </c>
      <c r="H256" s="117"/>
      <c r="I256" s="115">
        <f t="shared" si="8"/>
        <v>0</v>
      </c>
      <c r="J256" s="116">
        <f t="shared" si="9"/>
        <v>0</v>
      </c>
      <c r="K256" s="115">
        <f t="shared" si="10"/>
        <v>0</v>
      </c>
      <c r="L256" s="115">
        <f t="shared" si="11"/>
        <v>1</v>
      </c>
    </row>
    <row r="257" spans="1:12" ht="12.75">
      <c r="A257" s="15"/>
      <c r="B257" s="11"/>
      <c r="C257" s="55" t="s">
        <v>21</v>
      </c>
      <c r="D257" s="55" t="s">
        <v>322</v>
      </c>
      <c r="E257" s="55">
        <v>10608</v>
      </c>
      <c r="F257" s="117">
        <v>0</v>
      </c>
      <c r="G257" s="117">
        <v>1</v>
      </c>
      <c r="H257" s="117"/>
      <c r="I257" s="115">
        <f t="shared" si="8"/>
        <v>0</v>
      </c>
      <c r="J257" s="116">
        <f t="shared" si="9"/>
        <v>0</v>
      </c>
      <c r="K257" s="115">
        <f t="shared" si="10"/>
        <v>0</v>
      </c>
      <c r="L257" s="115">
        <f t="shared" si="11"/>
        <v>1</v>
      </c>
    </row>
    <row r="258" spans="1:12" ht="12.75">
      <c r="A258" s="15"/>
      <c r="B258" s="11"/>
      <c r="C258" s="117" t="s">
        <v>60</v>
      </c>
      <c r="D258" s="117" t="s">
        <v>99</v>
      </c>
      <c r="E258" s="117">
        <v>2162</v>
      </c>
      <c r="F258" s="117">
        <v>4</v>
      </c>
      <c r="G258" s="117">
        <v>1</v>
      </c>
      <c r="H258" s="117">
        <v>55</v>
      </c>
      <c r="I258" s="115">
        <f t="shared" si="8"/>
        <v>11</v>
      </c>
      <c r="J258" s="116">
        <f t="shared" si="9"/>
        <v>2</v>
      </c>
      <c r="K258" s="115">
        <f t="shared" si="10"/>
        <v>4</v>
      </c>
      <c r="L258" s="115">
        <f t="shared" si="11"/>
        <v>2</v>
      </c>
    </row>
    <row r="259" spans="1:12" ht="12.75">
      <c r="A259" s="15"/>
      <c r="B259" s="11"/>
      <c r="C259" s="55" t="s">
        <v>9</v>
      </c>
      <c r="D259" s="55" t="s">
        <v>105</v>
      </c>
      <c r="E259" s="55">
        <v>211</v>
      </c>
      <c r="F259" s="115">
        <v>2</v>
      </c>
      <c r="G259" s="115">
        <v>2</v>
      </c>
      <c r="H259" s="115">
        <v>35</v>
      </c>
      <c r="I259" s="115">
        <f t="shared" si="8"/>
        <v>7</v>
      </c>
      <c r="J259" s="116">
        <f t="shared" si="9"/>
        <v>1</v>
      </c>
      <c r="K259" s="115">
        <f t="shared" si="10"/>
        <v>2</v>
      </c>
      <c r="L259" s="115">
        <f t="shared" si="11"/>
        <v>4</v>
      </c>
    </row>
    <row r="260" spans="1:12" ht="12.75">
      <c r="A260" s="15"/>
      <c r="B260" s="11"/>
      <c r="C260" s="55" t="s">
        <v>319</v>
      </c>
      <c r="D260" s="55" t="s">
        <v>320</v>
      </c>
      <c r="E260" s="55">
        <v>11300</v>
      </c>
      <c r="F260" s="115">
        <v>1</v>
      </c>
      <c r="G260" s="115">
        <v>0</v>
      </c>
      <c r="H260" s="115"/>
      <c r="I260" s="115">
        <f t="shared" si="8"/>
        <v>0</v>
      </c>
      <c r="J260" s="116">
        <f t="shared" si="9"/>
        <v>0</v>
      </c>
      <c r="K260" s="115">
        <f t="shared" si="10"/>
        <v>1</v>
      </c>
      <c r="L260" s="115">
        <f t="shared" si="11"/>
        <v>0</v>
      </c>
    </row>
    <row r="261" spans="1:12" ht="12.75">
      <c r="A261" s="15"/>
      <c r="B261" s="11"/>
      <c r="C261" s="55" t="s">
        <v>85</v>
      </c>
      <c r="D261" s="55" t="s">
        <v>188</v>
      </c>
      <c r="E261" s="55">
        <v>15118</v>
      </c>
      <c r="F261" s="115">
        <v>4</v>
      </c>
      <c r="G261" s="115">
        <v>2</v>
      </c>
      <c r="H261" s="115">
        <v>13</v>
      </c>
      <c r="I261" s="115">
        <f t="shared" si="8"/>
        <v>3</v>
      </c>
      <c r="J261" s="116">
        <f t="shared" si="9"/>
        <v>1</v>
      </c>
      <c r="K261" s="115">
        <f t="shared" si="10"/>
        <v>2</v>
      </c>
      <c r="L261" s="115">
        <f t="shared" si="11"/>
        <v>0</v>
      </c>
    </row>
    <row r="262" spans="1:12" ht="12.75">
      <c r="A262" s="15"/>
      <c r="B262" s="11"/>
      <c r="C262" s="55" t="s">
        <v>311</v>
      </c>
      <c r="D262" s="55" t="s">
        <v>312</v>
      </c>
      <c r="E262" s="55">
        <v>16911</v>
      </c>
      <c r="F262" s="115">
        <v>1</v>
      </c>
      <c r="G262" s="115">
        <v>0</v>
      </c>
      <c r="H262" s="115"/>
      <c r="I262" s="115">
        <f t="shared" si="8"/>
        <v>0</v>
      </c>
      <c r="J262" s="116">
        <f t="shared" si="9"/>
        <v>0</v>
      </c>
      <c r="K262" s="115">
        <f t="shared" si="10"/>
        <v>1</v>
      </c>
      <c r="L262" s="115">
        <f t="shared" si="11"/>
        <v>0</v>
      </c>
    </row>
    <row r="263" spans="1:12" ht="12.75">
      <c r="A263" s="15"/>
      <c r="B263" s="11"/>
      <c r="C263" s="55" t="s">
        <v>30</v>
      </c>
      <c r="D263" s="55" t="s">
        <v>215</v>
      </c>
      <c r="E263" s="55">
        <v>15381</v>
      </c>
      <c r="F263" s="115">
        <v>2</v>
      </c>
      <c r="G263" s="115">
        <v>2</v>
      </c>
      <c r="H263" s="115"/>
      <c r="I263" s="115">
        <f t="shared" si="8"/>
        <v>0</v>
      </c>
      <c r="J263" s="116">
        <f t="shared" si="9"/>
        <v>0</v>
      </c>
      <c r="K263" s="115">
        <f t="shared" si="10"/>
        <v>2</v>
      </c>
      <c r="L263" s="115">
        <f t="shared" si="11"/>
        <v>2</v>
      </c>
    </row>
    <row r="264" spans="1:12" ht="12.75">
      <c r="A264" s="15"/>
      <c r="B264" s="11"/>
      <c r="C264" s="55" t="s">
        <v>107</v>
      </c>
      <c r="D264" s="55" t="s">
        <v>339</v>
      </c>
      <c r="E264" s="55">
        <v>7100</v>
      </c>
      <c r="F264" s="115">
        <v>1</v>
      </c>
      <c r="G264" s="115">
        <v>0</v>
      </c>
      <c r="H264" s="115"/>
      <c r="I264" s="115">
        <f t="shared" si="8"/>
        <v>0</v>
      </c>
      <c r="J264" s="116">
        <f t="shared" si="9"/>
        <v>0</v>
      </c>
      <c r="K264" s="115">
        <f t="shared" si="10"/>
        <v>1</v>
      </c>
      <c r="L264" s="115">
        <f t="shared" si="11"/>
        <v>0</v>
      </c>
    </row>
    <row r="265" spans="1:12" ht="12.75">
      <c r="A265" s="15"/>
      <c r="B265" s="11"/>
      <c r="C265" s="55" t="s">
        <v>20</v>
      </c>
      <c r="D265" s="55" t="s">
        <v>207</v>
      </c>
      <c r="E265" s="55">
        <v>15472</v>
      </c>
      <c r="F265" s="115">
        <v>4</v>
      </c>
      <c r="G265" s="115">
        <v>2</v>
      </c>
      <c r="H265" s="115">
        <v>30</v>
      </c>
      <c r="I265" s="115">
        <f t="shared" si="8"/>
        <v>6</v>
      </c>
      <c r="J265" s="116">
        <f t="shared" si="9"/>
        <v>1</v>
      </c>
      <c r="K265" s="115">
        <f t="shared" si="10"/>
        <v>4</v>
      </c>
      <c r="L265" s="115">
        <f t="shared" si="11"/>
        <v>3</v>
      </c>
    </row>
    <row r="266" spans="1:12" ht="12.75">
      <c r="A266" s="15"/>
      <c r="B266" s="11"/>
      <c r="C266" s="55" t="s">
        <v>9</v>
      </c>
      <c r="D266" s="55" t="s">
        <v>227</v>
      </c>
      <c r="E266" s="55">
        <v>6031</v>
      </c>
      <c r="F266" s="115">
        <v>0</v>
      </c>
      <c r="G266" s="115">
        <v>0</v>
      </c>
      <c r="H266" s="115"/>
      <c r="I266" s="115">
        <f t="shared" si="8"/>
        <v>0</v>
      </c>
      <c r="J266" s="116">
        <f t="shared" si="9"/>
        <v>0</v>
      </c>
      <c r="K266" s="115">
        <f t="shared" si="10"/>
        <v>0</v>
      </c>
      <c r="L266" s="115">
        <f t="shared" si="11"/>
        <v>0</v>
      </c>
    </row>
    <row r="267" spans="1:12" ht="12.75">
      <c r="A267" s="15"/>
      <c r="B267" s="11"/>
      <c r="C267" s="55" t="s">
        <v>28</v>
      </c>
      <c r="D267" s="55" t="s">
        <v>101</v>
      </c>
      <c r="E267" s="55">
        <v>11612</v>
      </c>
      <c r="F267" s="117">
        <v>2</v>
      </c>
      <c r="G267" s="117">
        <v>1</v>
      </c>
      <c r="H267" s="117">
        <v>40</v>
      </c>
      <c r="I267" s="115">
        <f t="shared" si="8"/>
        <v>8</v>
      </c>
      <c r="J267" s="116">
        <f t="shared" si="9"/>
        <v>1</v>
      </c>
      <c r="K267" s="115">
        <f t="shared" si="10"/>
        <v>2</v>
      </c>
      <c r="L267" s="115">
        <f t="shared" si="11"/>
        <v>4</v>
      </c>
    </row>
    <row r="268" spans="1:12" ht="12.75">
      <c r="A268" s="15"/>
      <c r="B268" s="11"/>
      <c r="C268" s="117" t="s">
        <v>106</v>
      </c>
      <c r="D268" s="117" t="s">
        <v>104</v>
      </c>
      <c r="E268" s="117">
        <v>8938</v>
      </c>
      <c r="F268" s="117">
        <v>0</v>
      </c>
      <c r="G268" s="117">
        <v>2</v>
      </c>
      <c r="H268" s="117"/>
      <c r="I268" s="115">
        <f t="shared" si="8"/>
        <v>0</v>
      </c>
      <c r="J268" s="116">
        <f t="shared" si="9"/>
        <v>0</v>
      </c>
      <c r="K268" s="115">
        <f t="shared" si="10"/>
        <v>0</v>
      </c>
      <c r="L268" s="115">
        <f t="shared" si="11"/>
        <v>2</v>
      </c>
    </row>
    <row r="269" spans="1:12" ht="12.75">
      <c r="A269" s="15"/>
      <c r="B269" s="11"/>
      <c r="C269" s="115" t="s">
        <v>73</v>
      </c>
      <c r="D269" s="115" t="s">
        <v>74</v>
      </c>
      <c r="E269" s="115">
        <v>3497</v>
      </c>
      <c r="F269" s="115">
        <v>2</v>
      </c>
      <c r="G269" s="115">
        <v>0</v>
      </c>
      <c r="H269" s="115">
        <v>4</v>
      </c>
      <c r="I269" s="115">
        <f t="shared" si="8"/>
        <v>1</v>
      </c>
      <c r="J269" s="116">
        <f t="shared" si="9"/>
        <v>0</v>
      </c>
      <c r="K269" s="115">
        <f t="shared" si="10"/>
        <v>1</v>
      </c>
      <c r="L269" s="115">
        <f t="shared" si="11"/>
        <v>1</v>
      </c>
    </row>
    <row r="270" spans="1:12" ht="12.75">
      <c r="A270" s="15"/>
      <c r="B270" s="11"/>
      <c r="C270" s="117" t="s">
        <v>50</v>
      </c>
      <c r="D270" s="117" t="s">
        <v>142</v>
      </c>
      <c r="E270" s="117">
        <v>12177</v>
      </c>
      <c r="F270" s="117">
        <v>3</v>
      </c>
      <c r="G270" s="117">
        <v>0</v>
      </c>
      <c r="H270" s="117"/>
      <c r="I270" s="115">
        <f t="shared" si="8"/>
        <v>0</v>
      </c>
      <c r="J270" s="116">
        <f t="shared" si="9"/>
        <v>0</v>
      </c>
      <c r="K270" s="115">
        <f t="shared" si="10"/>
        <v>3</v>
      </c>
      <c r="L270" s="115">
        <f t="shared" si="11"/>
        <v>0</v>
      </c>
    </row>
    <row r="271" spans="1:12" ht="12.75">
      <c r="A271" s="15"/>
      <c r="B271" s="11"/>
      <c r="C271" s="117" t="s">
        <v>10</v>
      </c>
      <c r="D271" s="117" t="s">
        <v>11</v>
      </c>
      <c r="E271" s="117">
        <v>5236</v>
      </c>
      <c r="F271" s="117">
        <v>1</v>
      </c>
      <c r="G271" s="117">
        <v>1</v>
      </c>
      <c r="H271" s="117"/>
      <c r="I271" s="115">
        <f aca="true" t="shared" si="12" ref="I271:I291">TRUNC((F271+H271)/5)</f>
        <v>0</v>
      </c>
      <c r="J271" s="116">
        <f aca="true" t="shared" si="13" ref="J271:J291">TRUNC((G271+I271)/5)</f>
        <v>0</v>
      </c>
      <c r="K271" s="115">
        <f aca="true" t="shared" si="14" ref="K271:K291">+H271+F271-(I271*5)</f>
        <v>1</v>
      </c>
      <c r="L271" s="115">
        <f aca="true" t="shared" si="15" ref="L271:L291">+I271+G271-(J271*5)</f>
        <v>1</v>
      </c>
    </row>
    <row r="272" spans="1:12" ht="12.75">
      <c r="A272" s="15"/>
      <c r="B272" s="11"/>
      <c r="C272" s="117" t="s">
        <v>55</v>
      </c>
      <c r="D272" s="117" t="s">
        <v>313</v>
      </c>
      <c r="E272" s="117">
        <v>3155</v>
      </c>
      <c r="F272" s="117">
        <v>2</v>
      </c>
      <c r="G272" s="117">
        <v>0</v>
      </c>
      <c r="H272" s="117"/>
      <c r="I272" s="115">
        <f t="shared" si="12"/>
        <v>0</v>
      </c>
      <c r="J272" s="116">
        <f t="shared" si="13"/>
        <v>0</v>
      </c>
      <c r="K272" s="115">
        <f t="shared" si="14"/>
        <v>2</v>
      </c>
      <c r="L272" s="115">
        <f t="shared" si="15"/>
        <v>0</v>
      </c>
    </row>
    <row r="273" spans="1:12" ht="12.75">
      <c r="A273" s="15"/>
      <c r="B273" s="11"/>
      <c r="C273" s="55" t="s">
        <v>47</v>
      </c>
      <c r="D273" s="55" t="s">
        <v>81</v>
      </c>
      <c r="E273" s="55">
        <v>2831</v>
      </c>
      <c r="F273" s="115">
        <v>4</v>
      </c>
      <c r="G273" s="115">
        <v>0</v>
      </c>
      <c r="H273" s="115"/>
      <c r="I273" s="115">
        <f t="shared" si="12"/>
        <v>0</v>
      </c>
      <c r="J273" s="116">
        <f t="shared" si="13"/>
        <v>0</v>
      </c>
      <c r="K273" s="115">
        <f t="shared" si="14"/>
        <v>4</v>
      </c>
      <c r="L273" s="115">
        <f t="shared" si="15"/>
        <v>0</v>
      </c>
    </row>
    <row r="274" spans="1:12" ht="12.75">
      <c r="A274" s="15"/>
      <c r="B274" s="11"/>
      <c r="C274" s="55" t="s">
        <v>21</v>
      </c>
      <c r="D274" s="55" t="s">
        <v>242</v>
      </c>
      <c r="E274" s="55">
        <v>4172</v>
      </c>
      <c r="F274" s="115">
        <v>2</v>
      </c>
      <c r="G274" s="115">
        <v>3</v>
      </c>
      <c r="H274" s="115"/>
      <c r="I274" s="115">
        <f t="shared" si="12"/>
        <v>0</v>
      </c>
      <c r="J274" s="116">
        <f t="shared" si="13"/>
        <v>0</v>
      </c>
      <c r="K274" s="115">
        <f t="shared" si="14"/>
        <v>2</v>
      </c>
      <c r="L274" s="115">
        <f t="shared" si="15"/>
        <v>3</v>
      </c>
    </row>
    <row r="275" spans="1:12" ht="12.75">
      <c r="A275" s="15"/>
      <c r="B275" s="11"/>
      <c r="C275" s="55" t="s">
        <v>28</v>
      </c>
      <c r="D275" s="55" t="s">
        <v>228</v>
      </c>
      <c r="E275" s="55">
        <v>15029</v>
      </c>
      <c r="F275" s="115">
        <v>2</v>
      </c>
      <c r="G275" s="115">
        <v>2</v>
      </c>
      <c r="H275" s="115"/>
      <c r="I275" s="115">
        <f t="shared" si="12"/>
        <v>0</v>
      </c>
      <c r="J275" s="116">
        <f t="shared" si="13"/>
        <v>0</v>
      </c>
      <c r="K275" s="115">
        <f t="shared" si="14"/>
        <v>2</v>
      </c>
      <c r="L275" s="115">
        <f t="shared" si="15"/>
        <v>2</v>
      </c>
    </row>
    <row r="276" spans="1:12" ht="12.75">
      <c r="A276" s="15"/>
      <c r="B276" s="11"/>
      <c r="C276" s="55" t="s">
        <v>143</v>
      </c>
      <c r="D276" s="55" t="s">
        <v>95</v>
      </c>
      <c r="E276" s="55">
        <v>50</v>
      </c>
      <c r="F276" s="115">
        <v>4</v>
      </c>
      <c r="G276" s="115">
        <v>1</v>
      </c>
      <c r="H276" s="115"/>
      <c r="I276" s="115">
        <f t="shared" si="12"/>
        <v>0</v>
      </c>
      <c r="J276" s="116">
        <f t="shared" si="13"/>
        <v>0</v>
      </c>
      <c r="K276" s="115">
        <f t="shared" si="14"/>
        <v>4</v>
      </c>
      <c r="L276" s="115">
        <f t="shared" si="15"/>
        <v>1</v>
      </c>
    </row>
    <row r="277" spans="1:12" ht="12.75">
      <c r="A277" s="15"/>
      <c r="B277" s="11"/>
      <c r="C277" s="115" t="s">
        <v>21</v>
      </c>
      <c r="D277" s="55" t="s">
        <v>93</v>
      </c>
      <c r="E277" s="115">
        <v>14414</v>
      </c>
      <c r="F277" s="115">
        <v>2</v>
      </c>
      <c r="G277" s="115">
        <v>4</v>
      </c>
      <c r="H277" s="115"/>
      <c r="I277" s="115">
        <f t="shared" si="12"/>
        <v>0</v>
      </c>
      <c r="J277" s="116">
        <f t="shared" si="13"/>
        <v>0</v>
      </c>
      <c r="K277" s="115">
        <f t="shared" si="14"/>
        <v>2</v>
      </c>
      <c r="L277" s="115">
        <f t="shared" si="15"/>
        <v>4</v>
      </c>
    </row>
    <row r="278" spans="1:12" ht="12.75">
      <c r="A278" s="15"/>
      <c r="B278" s="11"/>
      <c r="C278" s="55" t="s">
        <v>53</v>
      </c>
      <c r="D278" s="55" t="s">
        <v>334</v>
      </c>
      <c r="E278" s="55">
        <v>15137</v>
      </c>
      <c r="F278" s="115">
        <v>0</v>
      </c>
      <c r="G278" s="115">
        <v>1</v>
      </c>
      <c r="H278" s="115">
        <v>1</v>
      </c>
      <c r="I278" s="115">
        <f t="shared" si="12"/>
        <v>0</v>
      </c>
      <c r="J278" s="116">
        <f t="shared" si="13"/>
        <v>0</v>
      </c>
      <c r="K278" s="115">
        <f t="shared" si="14"/>
        <v>1</v>
      </c>
      <c r="L278" s="115">
        <f t="shared" si="15"/>
        <v>1</v>
      </c>
    </row>
    <row r="279" spans="1:12" ht="12.75">
      <c r="A279" s="15"/>
      <c r="B279" s="11"/>
      <c r="C279" s="55" t="s">
        <v>28</v>
      </c>
      <c r="D279" s="55" t="s">
        <v>29</v>
      </c>
      <c r="E279" s="55">
        <v>15415</v>
      </c>
      <c r="F279" s="115">
        <v>2</v>
      </c>
      <c r="G279" s="115">
        <v>3</v>
      </c>
      <c r="H279" s="115">
        <v>13</v>
      </c>
      <c r="I279" s="115">
        <f t="shared" si="12"/>
        <v>3</v>
      </c>
      <c r="J279" s="116">
        <f t="shared" si="13"/>
        <v>1</v>
      </c>
      <c r="K279" s="115">
        <f t="shared" si="14"/>
        <v>0</v>
      </c>
      <c r="L279" s="115">
        <f t="shared" si="15"/>
        <v>1</v>
      </c>
    </row>
    <row r="280" spans="1:12" ht="12.75">
      <c r="A280" s="15"/>
      <c r="B280" s="11"/>
      <c r="C280" s="117" t="s">
        <v>30</v>
      </c>
      <c r="D280" s="117" t="s">
        <v>124</v>
      </c>
      <c r="E280" s="117">
        <v>567</v>
      </c>
      <c r="F280" s="117">
        <v>0</v>
      </c>
      <c r="G280" s="117">
        <v>2</v>
      </c>
      <c r="H280" s="117"/>
      <c r="I280" s="115">
        <f t="shared" si="12"/>
        <v>0</v>
      </c>
      <c r="J280" s="116">
        <f t="shared" si="13"/>
        <v>0</v>
      </c>
      <c r="K280" s="115">
        <f t="shared" si="14"/>
        <v>0</v>
      </c>
      <c r="L280" s="115">
        <f t="shared" si="15"/>
        <v>2</v>
      </c>
    </row>
    <row r="281" spans="1:12" ht="12.75">
      <c r="A281" s="15"/>
      <c r="B281" s="11"/>
      <c r="C281" s="117" t="s">
        <v>14</v>
      </c>
      <c r="D281" s="117" t="s">
        <v>15</v>
      </c>
      <c r="E281" s="117">
        <v>15119</v>
      </c>
      <c r="F281" s="117">
        <v>0</v>
      </c>
      <c r="G281" s="117">
        <v>3</v>
      </c>
      <c r="H281" s="117"/>
      <c r="I281" s="115">
        <f t="shared" si="12"/>
        <v>0</v>
      </c>
      <c r="J281" s="116">
        <f t="shared" si="13"/>
        <v>0</v>
      </c>
      <c r="K281" s="115">
        <f t="shared" si="14"/>
        <v>0</v>
      </c>
      <c r="L281" s="115">
        <f t="shared" si="15"/>
        <v>3</v>
      </c>
    </row>
    <row r="282" spans="1:12" ht="12.75">
      <c r="A282" s="15"/>
      <c r="B282" s="11"/>
      <c r="C282" s="55" t="s">
        <v>24</v>
      </c>
      <c r="D282" s="55" t="s">
        <v>25</v>
      </c>
      <c r="E282" s="55">
        <v>3149</v>
      </c>
      <c r="F282" s="115">
        <v>2</v>
      </c>
      <c r="G282" s="115">
        <v>2</v>
      </c>
      <c r="H282" s="115">
        <v>40</v>
      </c>
      <c r="I282" s="115">
        <f t="shared" si="12"/>
        <v>8</v>
      </c>
      <c r="J282" s="116">
        <f t="shared" si="13"/>
        <v>2</v>
      </c>
      <c r="K282" s="115">
        <f t="shared" si="14"/>
        <v>2</v>
      </c>
      <c r="L282" s="115">
        <f t="shared" si="15"/>
        <v>0</v>
      </c>
    </row>
    <row r="283" spans="1:12" ht="12.75">
      <c r="A283" s="15"/>
      <c r="B283" s="11"/>
      <c r="C283" s="117" t="s">
        <v>72</v>
      </c>
      <c r="D283" s="117" t="s">
        <v>174</v>
      </c>
      <c r="E283" s="117">
        <v>14587</v>
      </c>
      <c r="F283" s="117">
        <v>1</v>
      </c>
      <c r="G283" s="117">
        <v>3</v>
      </c>
      <c r="H283" s="117"/>
      <c r="I283" s="115">
        <f t="shared" si="12"/>
        <v>0</v>
      </c>
      <c r="J283" s="116">
        <f t="shared" si="13"/>
        <v>0</v>
      </c>
      <c r="K283" s="115">
        <f t="shared" si="14"/>
        <v>1</v>
      </c>
      <c r="L283" s="115">
        <f t="shared" si="15"/>
        <v>3</v>
      </c>
    </row>
    <row r="284" spans="1:12" ht="12.75">
      <c r="A284" s="15"/>
      <c r="B284" s="11"/>
      <c r="C284" s="117" t="s">
        <v>60</v>
      </c>
      <c r="D284" s="117" t="s">
        <v>355</v>
      </c>
      <c r="E284" s="117">
        <v>16708</v>
      </c>
      <c r="F284" s="117">
        <v>1</v>
      </c>
      <c r="G284" s="117">
        <v>0</v>
      </c>
      <c r="H284" s="117"/>
      <c r="I284" s="115">
        <f t="shared" si="12"/>
        <v>0</v>
      </c>
      <c r="J284" s="116">
        <f t="shared" si="13"/>
        <v>0</v>
      </c>
      <c r="K284" s="115">
        <f t="shared" si="14"/>
        <v>1</v>
      </c>
      <c r="L284" s="115">
        <f t="shared" si="15"/>
        <v>0</v>
      </c>
    </row>
    <row r="285" spans="1:12" ht="12.75">
      <c r="A285" s="15"/>
      <c r="B285" s="11"/>
      <c r="C285" s="55" t="s">
        <v>30</v>
      </c>
      <c r="D285" s="55" t="s">
        <v>333</v>
      </c>
      <c r="E285" s="55"/>
      <c r="F285" s="117">
        <v>1</v>
      </c>
      <c r="G285" s="117">
        <v>0</v>
      </c>
      <c r="H285" s="117"/>
      <c r="I285" s="115">
        <f t="shared" si="12"/>
        <v>0</v>
      </c>
      <c r="J285" s="116">
        <f t="shared" si="13"/>
        <v>0</v>
      </c>
      <c r="K285" s="115">
        <f t="shared" si="14"/>
        <v>1</v>
      </c>
      <c r="L285" s="115">
        <f t="shared" si="15"/>
        <v>0</v>
      </c>
    </row>
    <row r="286" spans="1:12" ht="12.75">
      <c r="A286" s="15"/>
      <c r="B286" s="11"/>
      <c r="C286" s="117" t="s">
        <v>46</v>
      </c>
      <c r="D286" s="117" t="s">
        <v>314</v>
      </c>
      <c r="E286" s="117"/>
      <c r="F286" s="117">
        <v>2</v>
      </c>
      <c r="G286" s="117">
        <v>3</v>
      </c>
      <c r="H286" s="117">
        <v>3</v>
      </c>
      <c r="I286" s="115">
        <f t="shared" si="12"/>
        <v>1</v>
      </c>
      <c r="J286" s="116">
        <f t="shared" si="13"/>
        <v>0</v>
      </c>
      <c r="K286" s="115">
        <f t="shared" si="14"/>
        <v>0</v>
      </c>
      <c r="L286" s="115">
        <f t="shared" si="15"/>
        <v>4</v>
      </c>
    </row>
    <row r="287" spans="1:12" ht="12.75">
      <c r="A287" s="15"/>
      <c r="B287" s="11"/>
      <c r="C287" s="117" t="s">
        <v>238</v>
      </c>
      <c r="D287" s="117" t="s">
        <v>239</v>
      </c>
      <c r="E287" s="117">
        <v>240</v>
      </c>
      <c r="F287" s="117">
        <v>3</v>
      </c>
      <c r="G287" s="117">
        <v>1</v>
      </c>
      <c r="H287" s="117"/>
      <c r="I287" s="115">
        <f t="shared" si="12"/>
        <v>0</v>
      </c>
      <c r="J287" s="116">
        <f t="shared" si="13"/>
        <v>0</v>
      </c>
      <c r="K287" s="115">
        <f t="shared" si="14"/>
        <v>3</v>
      </c>
      <c r="L287" s="115">
        <f t="shared" si="15"/>
        <v>1</v>
      </c>
    </row>
    <row r="288" spans="1:12" ht="12.75">
      <c r="A288" s="15"/>
      <c r="B288" s="11"/>
      <c r="C288" s="55" t="s">
        <v>250</v>
      </c>
      <c r="D288" s="55" t="s">
        <v>278</v>
      </c>
      <c r="E288" s="55">
        <v>16838</v>
      </c>
      <c r="F288" s="115">
        <v>1</v>
      </c>
      <c r="G288" s="115">
        <v>0</v>
      </c>
      <c r="H288" s="115"/>
      <c r="I288" s="115">
        <f t="shared" si="12"/>
        <v>0</v>
      </c>
      <c r="J288" s="116">
        <f t="shared" si="13"/>
        <v>0</v>
      </c>
      <c r="K288" s="115">
        <f t="shared" si="14"/>
        <v>1</v>
      </c>
      <c r="L288" s="115">
        <f t="shared" si="15"/>
        <v>0</v>
      </c>
    </row>
    <row r="289" spans="1:12" ht="12.75">
      <c r="A289" s="15"/>
      <c r="B289" s="11"/>
      <c r="C289" s="55" t="s">
        <v>41</v>
      </c>
      <c r="D289" s="55" t="s">
        <v>321</v>
      </c>
      <c r="E289" s="55">
        <v>10207</v>
      </c>
      <c r="F289" s="115">
        <v>4</v>
      </c>
      <c r="G289" s="115">
        <v>1</v>
      </c>
      <c r="H289" s="115">
        <v>1</v>
      </c>
      <c r="I289" s="115">
        <f t="shared" si="12"/>
        <v>1</v>
      </c>
      <c r="J289" s="116">
        <f t="shared" si="13"/>
        <v>0</v>
      </c>
      <c r="K289" s="115">
        <f t="shared" si="14"/>
        <v>0</v>
      </c>
      <c r="L289" s="115">
        <f t="shared" si="15"/>
        <v>2</v>
      </c>
    </row>
    <row r="290" spans="1:12" ht="12.75">
      <c r="A290" s="15"/>
      <c r="B290" s="11"/>
      <c r="C290" s="55" t="s">
        <v>9</v>
      </c>
      <c r="D290" s="55" t="s">
        <v>137</v>
      </c>
      <c r="E290" s="55">
        <v>10</v>
      </c>
      <c r="F290" s="115">
        <v>3</v>
      </c>
      <c r="G290" s="115">
        <v>0</v>
      </c>
      <c r="H290" s="115">
        <v>7</v>
      </c>
      <c r="I290" s="115">
        <f t="shared" si="12"/>
        <v>2</v>
      </c>
      <c r="J290" s="116">
        <f t="shared" si="13"/>
        <v>0</v>
      </c>
      <c r="K290" s="115">
        <f t="shared" si="14"/>
        <v>0</v>
      </c>
      <c r="L290" s="115">
        <f t="shared" si="15"/>
        <v>2</v>
      </c>
    </row>
    <row r="291" spans="1:12" ht="12.75">
      <c r="A291" s="15"/>
      <c r="B291" s="11"/>
      <c r="C291" s="55" t="s">
        <v>28</v>
      </c>
      <c r="D291" s="55" t="s">
        <v>332</v>
      </c>
      <c r="E291" s="55">
        <v>16918</v>
      </c>
      <c r="F291" s="115">
        <v>4</v>
      </c>
      <c r="G291" s="115">
        <v>1</v>
      </c>
      <c r="H291" s="115">
        <v>17</v>
      </c>
      <c r="I291" s="115">
        <f t="shared" si="12"/>
        <v>4</v>
      </c>
      <c r="J291" s="116">
        <f t="shared" si="13"/>
        <v>1</v>
      </c>
      <c r="K291" s="115">
        <f t="shared" si="14"/>
        <v>1</v>
      </c>
      <c r="L291" s="115">
        <f t="shared" si="15"/>
        <v>0</v>
      </c>
    </row>
    <row r="292" spans="6:12" ht="12.75">
      <c r="F292" s="73">
        <f aca="true" t="shared" si="16" ref="F292:L292">SUM(F175:F291)</f>
        <v>210</v>
      </c>
      <c r="G292" s="73">
        <f t="shared" si="16"/>
        <v>158</v>
      </c>
      <c r="H292" s="73">
        <f t="shared" si="16"/>
        <v>1321</v>
      </c>
      <c r="I292" s="73">
        <f t="shared" si="16"/>
        <v>265</v>
      </c>
      <c r="J292" s="73">
        <f t="shared" si="16"/>
        <v>52</v>
      </c>
      <c r="K292" s="73">
        <f t="shared" si="16"/>
        <v>206</v>
      </c>
      <c r="L292" s="73">
        <f t="shared" si="16"/>
        <v>163</v>
      </c>
    </row>
  </sheetData>
  <mergeCells count="48">
    <mergeCell ref="B56:F56"/>
    <mergeCell ref="B47:F47"/>
    <mergeCell ref="B50:F50"/>
    <mergeCell ref="B52:F52"/>
    <mergeCell ref="B33:F33"/>
    <mergeCell ref="B36:F36"/>
    <mergeCell ref="F173:G173"/>
    <mergeCell ref="B100:F100"/>
    <mergeCell ref="B63:F63"/>
    <mergeCell ref="B65:F65"/>
    <mergeCell ref="B70:F70"/>
    <mergeCell ref="B72:F72"/>
    <mergeCell ref="B68:F68"/>
    <mergeCell ref="B171:L171"/>
    <mergeCell ref="K173:L173"/>
    <mergeCell ref="H173:J173"/>
    <mergeCell ref="A1:G1"/>
    <mergeCell ref="B28:F28"/>
    <mergeCell ref="B60:F60"/>
    <mergeCell ref="B41:F41"/>
    <mergeCell ref="B54:F54"/>
    <mergeCell ref="A3:G3"/>
    <mergeCell ref="B23:F23"/>
    <mergeCell ref="A4:G4"/>
    <mergeCell ref="B5:F5"/>
    <mergeCell ref="B7:F7"/>
    <mergeCell ref="B172:L172"/>
    <mergeCell ref="B125:F125"/>
    <mergeCell ref="B79:F79"/>
    <mergeCell ref="B84:F84"/>
    <mergeCell ref="B127:F127"/>
    <mergeCell ref="B90:F90"/>
    <mergeCell ref="B162:F162"/>
    <mergeCell ref="B165:F165"/>
    <mergeCell ref="B11:F11"/>
    <mergeCell ref="B13:F13"/>
    <mergeCell ref="B16:F16"/>
    <mergeCell ref="B9:F9"/>
    <mergeCell ref="B77:F77"/>
    <mergeCell ref="B26:F26"/>
    <mergeCell ref="B18:F18"/>
    <mergeCell ref="B21:F21"/>
    <mergeCell ref="B38:F38"/>
    <mergeCell ref="B74:F74"/>
    <mergeCell ref="B31:F31"/>
    <mergeCell ref="B43:F43"/>
    <mergeCell ref="B58:F58"/>
    <mergeCell ref="B45:F45"/>
  </mergeCells>
  <printOptions/>
  <pageMargins left="0.75" right="0.75" top="1" bottom="1" header="0.4921259845" footer="0.4921259845"/>
  <pageSetup fitToHeight="1" fitToWidth="1" horizontalDpi="300" verticalDpi="300" orientation="portrait" paperSize="9" scale="1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workbookViewId="0" topLeftCell="A1">
      <selection activeCell="O54" sqref="O54"/>
    </sheetView>
  </sheetViews>
  <sheetFormatPr defaultColWidth="9.00390625" defaultRowHeight="12.75"/>
  <cols>
    <col min="1" max="5" width="12.125" style="0" customWidth="1"/>
    <col min="6" max="6" width="9.625" style="73" customWidth="1"/>
    <col min="7" max="7" width="9.625" style="0" customWidth="1"/>
    <col min="10" max="10" width="11.50390625" style="0" customWidth="1"/>
    <col min="11" max="12" width="9.625" style="0" customWidth="1"/>
  </cols>
  <sheetData>
    <row r="1" spans="1:7" ht="21">
      <c r="A1" s="160" t="s">
        <v>190</v>
      </c>
      <c r="B1" s="160"/>
      <c r="C1" s="160"/>
      <c r="D1" s="160"/>
      <c r="E1" s="160"/>
      <c r="F1" s="160"/>
      <c r="G1" s="160"/>
    </row>
    <row r="3" spans="1:7" ht="12.75">
      <c r="A3" s="121" t="s">
        <v>281</v>
      </c>
      <c r="B3" s="121"/>
      <c r="C3" s="121"/>
      <c r="D3" s="121"/>
      <c r="E3" s="121"/>
      <c r="F3" s="121"/>
      <c r="G3" s="121"/>
    </row>
    <row r="4" spans="1:7" ht="12.75">
      <c r="A4" s="122" t="s">
        <v>282</v>
      </c>
      <c r="B4" s="122"/>
      <c r="C4" s="122"/>
      <c r="D4" s="122"/>
      <c r="E4" s="122"/>
      <c r="F4" s="122"/>
      <c r="G4" s="122"/>
    </row>
    <row r="5" spans="1:7" ht="15">
      <c r="A5" s="161" t="s">
        <v>383</v>
      </c>
      <c r="B5" s="161"/>
      <c r="C5" s="161"/>
      <c r="D5" s="161"/>
      <c r="E5" s="161"/>
      <c r="F5" s="161"/>
      <c r="G5" s="161"/>
    </row>
    <row r="6" spans="1:7" ht="12.75">
      <c r="A6" s="1" t="s">
        <v>0</v>
      </c>
      <c r="B6" s="142" t="s">
        <v>1</v>
      </c>
      <c r="C6" s="143"/>
      <c r="D6" s="143"/>
      <c r="E6" s="143"/>
      <c r="F6" s="144"/>
      <c r="G6" s="19"/>
    </row>
    <row r="7" spans="1:7" ht="12.75">
      <c r="A7" s="1" t="s">
        <v>0</v>
      </c>
      <c r="B7" s="1" t="s">
        <v>3</v>
      </c>
      <c r="C7" s="1" t="s">
        <v>4</v>
      </c>
      <c r="D7" s="1" t="s">
        <v>5</v>
      </c>
      <c r="E7" s="1" t="s">
        <v>6</v>
      </c>
      <c r="F7" s="71" t="s">
        <v>199</v>
      </c>
      <c r="G7" s="1" t="s">
        <v>2</v>
      </c>
    </row>
    <row r="8" spans="1:7" ht="12.75">
      <c r="A8" s="2">
        <v>310113</v>
      </c>
      <c r="B8" s="123" t="s">
        <v>8</v>
      </c>
      <c r="C8" s="123"/>
      <c r="D8" s="123"/>
      <c r="E8" s="123"/>
      <c r="F8" s="123"/>
      <c r="G8" s="3">
        <v>1</v>
      </c>
    </row>
    <row r="9" spans="1:7" ht="12.75">
      <c r="A9" s="4">
        <v>310113</v>
      </c>
      <c r="B9" s="5"/>
      <c r="C9" s="7" t="s">
        <v>24</v>
      </c>
      <c r="D9" s="7" t="s">
        <v>59</v>
      </c>
      <c r="E9" s="8">
        <v>15409</v>
      </c>
      <c r="F9" s="5">
        <v>10</v>
      </c>
      <c r="G9" s="4"/>
    </row>
    <row r="10" spans="1:11" ht="12.75">
      <c r="A10" s="4">
        <v>310113</v>
      </c>
      <c r="B10" s="5"/>
      <c r="C10" s="23" t="s">
        <v>28</v>
      </c>
      <c r="D10" s="23" t="s">
        <v>32</v>
      </c>
      <c r="E10" s="23">
        <v>11640</v>
      </c>
      <c r="F10" s="5">
        <v>2</v>
      </c>
      <c r="G10" s="4"/>
      <c r="I10" s="113"/>
      <c r="J10" s="113"/>
      <c r="K10" s="113"/>
    </row>
    <row r="11" spans="1:7" ht="12.75">
      <c r="A11" s="2">
        <v>310213</v>
      </c>
      <c r="B11" s="123" t="s">
        <v>380</v>
      </c>
      <c r="C11" s="123"/>
      <c r="D11" s="123"/>
      <c r="E11" s="123"/>
      <c r="F11" s="123"/>
      <c r="G11" s="3">
        <v>1</v>
      </c>
    </row>
    <row r="12" spans="1:7" ht="12.75">
      <c r="A12" s="4">
        <v>310213</v>
      </c>
      <c r="B12" s="5"/>
      <c r="C12" s="7" t="s">
        <v>18</v>
      </c>
      <c r="D12" s="7" t="s">
        <v>180</v>
      </c>
      <c r="E12" s="8">
        <v>15088</v>
      </c>
      <c r="F12" s="5">
        <v>14</v>
      </c>
      <c r="G12" s="4"/>
    </row>
    <row r="13" spans="1:7" ht="12.75">
      <c r="A13" s="2">
        <v>310313</v>
      </c>
      <c r="B13" s="123" t="s">
        <v>325</v>
      </c>
      <c r="C13" s="123"/>
      <c r="D13" s="123"/>
      <c r="E13" s="123"/>
      <c r="F13" s="123"/>
      <c r="G13" s="3">
        <v>1</v>
      </c>
    </row>
    <row r="14" spans="1:7" ht="12.75">
      <c r="A14" s="4">
        <v>310313</v>
      </c>
      <c r="B14" s="5"/>
      <c r="C14" s="23" t="s">
        <v>14</v>
      </c>
      <c r="D14" s="23" t="s">
        <v>178</v>
      </c>
      <c r="E14" s="23">
        <v>12474</v>
      </c>
      <c r="F14" s="5">
        <v>1</v>
      </c>
      <c r="G14" s="4"/>
    </row>
    <row r="15" spans="1:7" ht="12.75">
      <c r="A15" s="4">
        <v>310313</v>
      </c>
      <c r="B15" s="5"/>
      <c r="C15" s="23" t="s">
        <v>22</v>
      </c>
      <c r="D15" s="23" t="s">
        <v>23</v>
      </c>
      <c r="E15" s="23">
        <v>9359</v>
      </c>
      <c r="F15" s="5">
        <v>4</v>
      </c>
      <c r="G15" s="4"/>
    </row>
    <row r="16" spans="1:7" ht="12.75">
      <c r="A16" s="4">
        <v>310313</v>
      </c>
      <c r="B16" s="5"/>
      <c r="C16" s="6" t="s">
        <v>28</v>
      </c>
      <c r="D16" s="6" t="s">
        <v>29</v>
      </c>
      <c r="E16" s="6">
        <v>15415</v>
      </c>
      <c r="F16" s="5">
        <v>8</v>
      </c>
      <c r="G16" s="4"/>
    </row>
    <row r="17" spans="1:7" ht="12.75">
      <c r="A17" s="2">
        <v>310413</v>
      </c>
      <c r="B17" s="123" t="s">
        <v>350</v>
      </c>
      <c r="C17" s="123"/>
      <c r="D17" s="123"/>
      <c r="E17" s="123"/>
      <c r="F17" s="123"/>
      <c r="G17" s="3">
        <v>1</v>
      </c>
    </row>
    <row r="18" spans="1:7" ht="12.75">
      <c r="A18" s="4">
        <v>310413</v>
      </c>
      <c r="B18" s="4"/>
      <c r="C18" s="7" t="s">
        <v>33</v>
      </c>
      <c r="D18" s="7" t="s">
        <v>34</v>
      </c>
      <c r="E18" s="8">
        <v>14637</v>
      </c>
      <c r="F18" s="5">
        <v>5</v>
      </c>
      <c r="G18" s="4"/>
    </row>
    <row r="19" spans="1:7" ht="12.75">
      <c r="A19" s="4">
        <v>310413</v>
      </c>
      <c r="B19" s="4"/>
      <c r="C19" s="6" t="s">
        <v>28</v>
      </c>
      <c r="D19" s="6" t="s">
        <v>29</v>
      </c>
      <c r="E19" s="6">
        <v>15415</v>
      </c>
      <c r="F19" s="5">
        <v>6</v>
      </c>
      <c r="G19" s="4"/>
    </row>
    <row r="20" spans="1:7" ht="12.75">
      <c r="A20" s="2">
        <v>310513</v>
      </c>
      <c r="B20" s="123" t="s">
        <v>351</v>
      </c>
      <c r="C20" s="123"/>
      <c r="D20" s="123"/>
      <c r="E20" s="123"/>
      <c r="F20" s="123"/>
      <c r="G20" s="3">
        <v>1</v>
      </c>
    </row>
    <row r="21" spans="1:7" ht="12.75">
      <c r="A21" s="4">
        <v>310513</v>
      </c>
      <c r="B21" s="4"/>
      <c r="C21" s="7" t="s">
        <v>33</v>
      </c>
      <c r="D21" s="7" t="s">
        <v>34</v>
      </c>
      <c r="E21" s="8">
        <v>14637</v>
      </c>
      <c r="F21" s="5">
        <v>8</v>
      </c>
      <c r="G21" s="4"/>
    </row>
    <row r="22" spans="1:7" ht="12.75">
      <c r="A22" s="2">
        <v>310613</v>
      </c>
      <c r="B22" s="123" t="s">
        <v>382</v>
      </c>
      <c r="C22" s="123"/>
      <c r="D22" s="123"/>
      <c r="E22" s="123"/>
      <c r="F22" s="123"/>
      <c r="G22" s="3">
        <v>1</v>
      </c>
    </row>
    <row r="23" spans="1:7" ht="12.75">
      <c r="A23" s="4">
        <v>310613</v>
      </c>
      <c r="B23" s="4"/>
      <c r="C23" s="7" t="s">
        <v>18</v>
      </c>
      <c r="D23" s="7" t="s">
        <v>180</v>
      </c>
      <c r="E23" s="8">
        <v>15088</v>
      </c>
      <c r="F23" s="99">
        <v>12</v>
      </c>
      <c r="G23" s="4"/>
    </row>
    <row r="24" spans="1:7" ht="12.75">
      <c r="A24" s="2">
        <v>310713</v>
      </c>
      <c r="B24" s="123" t="s">
        <v>255</v>
      </c>
      <c r="C24" s="123"/>
      <c r="D24" s="123"/>
      <c r="E24" s="123"/>
      <c r="F24" s="123"/>
      <c r="G24" s="3">
        <v>1</v>
      </c>
    </row>
    <row r="25" spans="1:7" ht="12.75">
      <c r="A25" s="4">
        <v>310713</v>
      </c>
      <c r="B25" s="4"/>
      <c r="C25" s="7" t="s">
        <v>12</v>
      </c>
      <c r="D25" s="7" t="s">
        <v>13</v>
      </c>
      <c r="E25" s="8">
        <v>14908</v>
      </c>
      <c r="F25" s="5">
        <v>4</v>
      </c>
      <c r="G25" s="4"/>
    </row>
    <row r="26" spans="1:7" ht="12.75">
      <c r="A26" s="4">
        <v>310713</v>
      </c>
      <c r="B26" s="4"/>
      <c r="C26" s="7" t="s">
        <v>24</v>
      </c>
      <c r="D26" s="7" t="s">
        <v>59</v>
      </c>
      <c r="E26" s="8">
        <v>15409</v>
      </c>
      <c r="F26" s="5">
        <v>8</v>
      </c>
      <c r="G26" s="4"/>
    </row>
    <row r="27" spans="1:7" ht="12.75">
      <c r="A27" s="2">
        <v>310813</v>
      </c>
      <c r="B27" s="123" t="s">
        <v>40</v>
      </c>
      <c r="C27" s="123"/>
      <c r="D27" s="123"/>
      <c r="E27" s="123"/>
      <c r="F27" s="123"/>
      <c r="G27" s="3">
        <v>1</v>
      </c>
    </row>
    <row r="28" spans="1:7" ht="12.75">
      <c r="A28" s="4">
        <v>310813</v>
      </c>
      <c r="B28" s="4"/>
      <c r="C28" s="4" t="s">
        <v>9</v>
      </c>
      <c r="D28" s="4" t="s">
        <v>45</v>
      </c>
      <c r="E28" s="4">
        <v>10064</v>
      </c>
      <c r="F28" s="5">
        <v>3</v>
      </c>
      <c r="G28" s="4"/>
    </row>
    <row r="29" spans="1:7" ht="12.75">
      <c r="A29" s="4">
        <v>310813</v>
      </c>
      <c r="B29" s="4"/>
      <c r="C29" s="4" t="s">
        <v>28</v>
      </c>
      <c r="D29" s="4" t="s">
        <v>35</v>
      </c>
      <c r="E29" s="4">
        <v>12578</v>
      </c>
      <c r="F29" s="5">
        <v>1</v>
      </c>
      <c r="G29" s="4"/>
    </row>
    <row r="30" spans="1:7" ht="12.75">
      <c r="A30" s="4">
        <v>310813</v>
      </c>
      <c r="B30" s="4"/>
      <c r="C30" s="6" t="s">
        <v>21</v>
      </c>
      <c r="D30" s="6" t="s">
        <v>256</v>
      </c>
      <c r="E30" s="6">
        <v>11385</v>
      </c>
      <c r="F30" s="5">
        <v>7</v>
      </c>
      <c r="G30" s="4"/>
    </row>
    <row r="31" spans="1:7" ht="12.75">
      <c r="A31" s="2">
        <v>314113</v>
      </c>
      <c r="B31" s="123" t="s">
        <v>381</v>
      </c>
      <c r="C31" s="123"/>
      <c r="D31" s="123"/>
      <c r="E31" s="123"/>
      <c r="F31" s="123"/>
      <c r="G31" s="3">
        <v>2</v>
      </c>
    </row>
    <row r="32" spans="1:7" ht="12.75">
      <c r="A32" s="4">
        <v>314113</v>
      </c>
      <c r="B32" s="4"/>
      <c r="C32" s="23" t="s">
        <v>20</v>
      </c>
      <c r="D32" s="23" t="s">
        <v>269</v>
      </c>
      <c r="E32" s="23">
        <v>16723</v>
      </c>
      <c r="F32" s="99">
        <v>35</v>
      </c>
      <c r="G32" s="4"/>
    </row>
    <row r="33" spans="1:7" ht="12.75">
      <c r="A33" s="4">
        <v>314113</v>
      </c>
      <c r="B33" s="4"/>
      <c r="C33" s="6" t="s">
        <v>21</v>
      </c>
      <c r="D33" s="6" t="s">
        <v>256</v>
      </c>
      <c r="E33" s="6">
        <v>11385</v>
      </c>
      <c r="F33" s="5">
        <v>8</v>
      </c>
      <c r="G33" s="4"/>
    </row>
    <row r="34" spans="1:7" ht="12.75">
      <c r="A34" s="4">
        <v>314113</v>
      </c>
      <c r="B34" s="4"/>
      <c r="C34" s="7" t="s">
        <v>24</v>
      </c>
      <c r="D34" s="7" t="s">
        <v>59</v>
      </c>
      <c r="E34" s="8">
        <v>15409</v>
      </c>
      <c r="F34" s="5">
        <v>3</v>
      </c>
      <c r="G34" s="4"/>
    </row>
    <row r="35" spans="1:7" ht="12.75">
      <c r="A35" s="4">
        <v>314113</v>
      </c>
      <c r="B35" s="4"/>
      <c r="C35" s="6" t="s">
        <v>28</v>
      </c>
      <c r="D35" s="6" t="s">
        <v>29</v>
      </c>
      <c r="E35" s="6">
        <v>15415</v>
      </c>
      <c r="F35" s="5">
        <v>9</v>
      </c>
      <c r="G35" s="4"/>
    </row>
    <row r="36" spans="1:7" ht="12.75">
      <c r="A36" s="2">
        <v>312113</v>
      </c>
      <c r="B36" s="123" t="s">
        <v>352</v>
      </c>
      <c r="C36" s="123"/>
      <c r="D36" s="123"/>
      <c r="E36" s="123"/>
      <c r="F36" s="123"/>
      <c r="G36" s="2">
        <v>1</v>
      </c>
    </row>
    <row r="37" spans="1:7" ht="12.75">
      <c r="A37" s="6">
        <v>312113</v>
      </c>
      <c r="B37" s="7"/>
      <c r="C37" s="7" t="s">
        <v>33</v>
      </c>
      <c r="D37" s="7" t="s">
        <v>34</v>
      </c>
      <c r="E37" s="8">
        <v>14637</v>
      </c>
      <c r="F37" s="8">
        <v>4</v>
      </c>
      <c r="G37" s="6"/>
    </row>
    <row r="38" spans="1:7" ht="12.75">
      <c r="A38" s="6">
        <v>312113</v>
      </c>
      <c r="B38" s="7"/>
      <c r="C38" s="4" t="s">
        <v>9</v>
      </c>
      <c r="D38" s="4" t="s">
        <v>45</v>
      </c>
      <c r="E38" s="4">
        <v>10064</v>
      </c>
      <c r="F38" s="8">
        <v>3</v>
      </c>
      <c r="G38" s="6"/>
    </row>
    <row r="39" spans="1:7" ht="12.75">
      <c r="A39" s="6">
        <v>312113</v>
      </c>
      <c r="B39" s="7"/>
      <c r="C39" s="7" t="s">
        <v>28</v>
      </c>
      <c r="D39" s="7" t="s">
        <v>35</v>
      </c>
      <c r="E39" s="8">
        <v>12578</v>
      </c>
      <c r="F39" s="8">
        <v>2</v>
      </c>
      <c r="G39" s="6"/>
    </row>
    <row r="40" spans="1:7" ht="12.75">
      <c r="A40" s="6">
        <v>312113</v>
      </c>
      <c r="B40" s="7"/>
      <c r="C40" s="6" t="s">
        <v>22</v>
      </c>
      <c r="D40" s="6" t="s">
        <v>23</v>
      </c>
      <c r="E40" s="6">
        <v>9359</v>
      </c>
      <c r="F40" s="8">
        <v>1</v>
      </c>
      <c r="G40" s="6"/>
    </row>
    <row r="41" spans="1:7" ht="12.75">
      <c r="A41" s="6">
        <v>312113</v>
      </c>
      <c r="B41" s="7"/>
      <c r="C41" s="6" t="s">
        <v>21</v>
      </c>
      <c r="D41" s="6" t="s">
        <v>256</v>
      </c>
      <c r="E41" s="6">
        <v>11385</v>
      </c>
      <c r="F41" s="8">
        <v>23</v>
      </c>
      <c r="G41" s="6"/>
    </row>
    <row r="42" spans="1:7" ht="12.75">
      <c r="A42" s="6">
        <v>312113</v>
      </c>
      <c r="B42" s="7"/>
      <c r="C42" s="10" t="s">
        <v>54</v>
      </c>
      <c r="D42" s="6" t="s">
        <v>229</v>
      </c>
      <c r="E42" s="4">
        <v>15471</v>
      </c>
      <c r="F42" s="8">
        <v>2</v>
      </c>
      <c r="G42" s="6"/>
    </row>
    <row r="43" spans="1:7" ht="12.75">
      <c r="A43" s="6">
        <v>312113</v>
      </c>
      <c r="B43" s="7"/>
      <c r="C43" s="4" t="s">
        <v>24</v>
      </c>
      <c r="D43" s="4" t="s">
        <v>59</v>
      </c>
      <c r="E43" s="4">
        <v>15409</v>
      </c>
      <c r="F43" s="8">
        <v>14</v>
      </c>
      <c r="G43" s="6"/>
    </row>
    <row r="44" spans="1:7" ht="12.75">
      <c r="A44" s="6">
        <v>312113</v>
      </c>
      <c r="B44" s="7"/>
      <c r="C44" s="23" t="s">
        <v>91</v>
      </c>
      <c r="D44" s="23" t="s">
        <v>110</v>
      </c>
      <c r="E44" s="23">
        <v>1824</v>
      </c>
      <c r="F44" s="8">
        <v>2</v>
      </c>
      <c r="G44" s="6"/>
    </row>
    <row r="45" spans="1:7" ht="12.75">
      <c r="A45" s="6">
        <v>312113</v>
      </c>
      <c r="B45" s="7"/>
      <c r="C45" s="4" t="s">
        <v>73</v>
      </c>
      <c r="D45" s="4" t="s">
        <v>74</v>
      </c>
      <c r="E45" s="4">
        <v>3497</v>
      </c>
      <c r="F45" s="8">
        <v>6</v>
      </c>
      <c r="G45" s="6"/>
    </row>
    <row r="46" spans="1:7" ht="12.75">
      <c r="A46" s="6">
        <v>312113</v>
      </c>
      <c r="B46" s="4"/>
      <c r="C46" s="42" t="s">
        <v>183</v>
      </c>
      <c r="D46" s="42" t="s">
        <v>25</v>
      </c>
      <c r="E46" s="44">
        <v>3149</v>
      </c>
      <c r="F46" s="8">
        <v>3</v>
      </c>
      <c r="G46" s="4"/>
    </row>
    <row r="47" spans="1:7" ht="12.75">
      <c r="A47" s="2">
        <v>312213</v>
      </c>
      <c r="B47" s="157" t="s">
        <v>298</v>
      </c>
      <c r="C47" s="158"/>
      <c r="D47" s="158"/>
      <c r="E47" s="158"/>
      <c r="F47" s="159"/>
      <c r="G47" s="2">
        <v>1</v>
      </c>
    </row>
    <row r="48" spans="1:7" ht="12.75">
      <c r="A48" s="64">
        <v>312213</v>
      </c>
      <c r="B48" s="98"/>
      <c r="C48" s="6" t="s">
        <v>22</v>
      </c>
      <c r="D48" s="6" t="s">
        <v>23</v>
      </c>
      <c r="E48" s="6">
        <v>9359</v>
      </c>
      <c r="F48" s="99">
        <v>14</v>
      </c>
      <c r="G48" s="45"/>
    </row>
    <row r="49" spans="1:7" ht="12.75">
      <c r="A49" s="6">
        <v>312213</v>
      </c>
      <c r="B49" s="7"/>
      <c r="C49" s="7" t="s">
        <v>53</v>
      </c>
      <c r="D49" s="7" t="s">
        <v>283</v>
      </c>
      <c r="E49" s="8">
        <v>16789</v>
      </c>
      <c r="F49" s="5">
        <v>20</v>
      </c>
      <c r="G49" s="6"/>
    </row>
    <row r="50" ht="12.75">
      <c r="F50" s="73">
        <f>SUM(F9:F49)</f>
        <v>242</v>
      </c>
    </row>
    <row r="51" spans="2:12" ht="15">
      <c r="B51" s="145" t="s">
        <v>383</v>
      </c>
      <c r="C51" s="134"/>
      <c r="D51" s="134"/>
      <c r="E51" s="134"/>
      <c r="F51" s="134"/>
      <c r="G51" s="134"/>
      <c r="H51" s="135"/>
      <c r="I51" s="135"/>
      <c r="J51" s="135"/>
      <c r="K51" s="135"/>
      <c r="L51" s="135"/>
    </row>
    <row r="52" spans="2:12" ht="15">
      <c r="B52" s="145" t="s">
        <v>280</v>
      </c>
      <c r="C52" s="134"/>
      <c r="D52" s="134"/>
      <c r="E52" s="134"/>
      <c r="F52" s="134"/>
      <c r="G52" s="134"/>
      <c r="H52" s="135"/>
      <c r="I52" s="135"/>
      <c r="J52" s="135"/>
      <c r="K52" s="135"/>
      <c r="L52" s="135"/>
    </row>
    <row r="53" spans="6:11" ht="12.75">
      <c r="F53" s="137" t="s">
        <v>342</v>
      </c>
      <c r="G53" s="137"/>
      <c r="H53" s="122" t="s">
        <v>377</v>
      </c>
      <c r="I53" s="122"/>
      <c r="J53" s="122"/>
      <c r="K53" t="s">
        <v>384</v>
      </c>
    </row>
    <row r="54" spans="2:12" ht="12.75">
      <c r="B54" s="1"/>
      <c r="C54" s="1" t="s">
        <v>4</v>
      </c>
      <c r="D54" s="1" t="s">
        <v>5</v>
      </c>
      <c r="E54" s="1" t="s">
        <v>6</v>
      </c>
      <c r="F54" s="71" t="s">
        <v>199</v>
      </c>
      <c r="G54" s="1" t="s">
        <v>7</v>
      </c>
      <c r="H54" s="1" t="s">
        <v>199</v>
      </c>
      <c r="I54" s="1" t="s">
        <v>7</v>
      </c>
      <c r="J54" s="1" t="s">
        <v>75</v>
      </c>
      <c r="K54" s="1" t="s">
        <v>199</v>
      </c>
      <c r="L54" s="1" t="s">
        <v>7</v>
      </c>
    </row>
    <row r="55" spans="2:12" ht="12.75">
      <c r="B55" s="25"/>
      <c r="C55" s="36" t="s">
        <v>33</v>
      </c>
      <c r="D55" s="36" t="s">
        <v>34</v>
      </c>
      <c r="E55" s="37">
        <v>14637</v>
      </c>
      <c r="F55" s="74">
        <v>2</v>
      </c>
      <c r="G55" s="25">
        <v>4</v>
      </c>
      <c r="H55" s="25">
        <v>17</v>
      </c>
      <c r="I55" s="25">
        <f aca="true" t="shared" si="0" ref="I55:I86">TRUNC((F55+H55)/3)</f>
        <v>6</v>
      </c>
      <c r="J55" s="25">
        <f aca="true" t="shared" si="1" ref="J55:J86">TRUNC((G55+I55)/5)</f>
        <v>2</v>
      </c>
      <c r="K55" s="25">
        <f aca="true" t="shared" si="2" ref="K55:K86">+F55+H55-(I55*3)</f>
        <v>1</v>
      </c>
      <c r="L55" s="25">
        <f aca="true" t="shared" si="3" ref="L55:L86">+G55+I55-(J55*5)</f>
        <v>0</v>
      </c>
    </row>
    <row r="56" spans="2:12" ht="12.75">
      <c r="B56" s="25"/>
      <c r="C56" s="36" t="s">
        <v>20</v>
      </c>
      <c r="D56" s="36" t="s">
        <v>270</v>
      </c>
      <c r="E56" s="37"/>
      <c r="F56" s="74">
        <v>1</v>
      </c>
      <c r="G56" s="25">
        <v>0</v>
      </c>
      <c r="H56" s="25"/>
      <c r="I56" s="25">
        <f t="shared" si="0"/>
        <v>0</v>
      </c>
      <c r="J56" s="25">
        <f t="shared" si="1"/>
        <v>0</v>
      </c>
      <c r="K56" s="25">
        <f t="shared" si="2"/>
        <v>1</v>
      </c>
      <c r="L56" s="25">
        <f t="shared" si="3"/>
        <v>0</v>
      </c>
    </row>
    <row r="57" spans="2:12" ht="12.75">
      <c r="B57" s="25"/>
      <c r="C57" s="36" t="s">
        <v>10</v>
      </c>
      <c r="D57" s="36" t="s">
        <v>265</v>
      </c>
      <c r="E57" s="37">
        <v>16799</v>
      </c>
      <c r="F57" s="74">
        <v>1</v>
      </c>
      <c r="G57" s="25">
        <v>3</v>
      </c>
      <c r="H57" s="25"/>
      <c r="I57" s="25">
        <f t="shared" si="0"/>
        <v>0</v>
      </c>
      <c r="J57" s="25">
        <f t="shared" si="1"/>
        <v>0</v>
      </c>
      <c r="K57" s="25">
        <f t="shared" si="2"/>
        <v>1</v>
      </c>
      <c r="L57" s="25">
        <f t="shared" si="3"/>
        <v>3</v>
      </c>
    </row>
    <row r="58" spans="2:12" ht="12.75">
      <c r="B58" s="25"/>
      <c r="C58" s="32" t="s">
        <v>9</v>
      </c>
      <c r="D58" s="32" t="s">
        <v>45</v>
      </c>
      <c r="E58" s="32">
        <v>10064</v>
      </c>
      <c r="F58" s="74">
        <v>0</v>
      </c>
      <c r="G58" s="25">
        <v>1</v>
      </c>
      <c r="H58" s="25">
        <v>6</v>
      </c>
      <c r="I58" s="25">
        <f t="shared" si="0"/>
        <v>2</v>
      </c>
      <c r="J58" s="25">
        <f t="shared" si="1"/>
        <v>0</v>
      </c>
      <c r="K58" s="25">
        <f t="shared" si="2"/>
        <v>0</v>
      </c>
      <c r="L58" s="25">
        <f t="shared" si="3"/>
        <v>3</v>
      </c>
    </row>
    <row r="59" spans="2:12" ht="12.75">
      <c r="B59" s="25"/>
      <c r="C59" s="38" t="s">
        <v>24</v>
      </c>
      <c r="D59" s="38" t="s">
        <v>97</v>
      </c>
      <c r="E59" s="38">
        <v>15444</v>
      </c>
      <c r="F59" s="75">
        <v>2.4</v>
      </c>
      <c r="G59" s="24">
        <v>0</v>
      </c>
      <c r="H59" s="24"/>
      <c r="I59" s="25">
        <f t="shared" si="0"/>
        <v>0</v>
      </c>
      <c r="J59" s="25">
        <f t="shared" si="1"/>
        <v>0</v>
      </c>
      <c r="K59" s="25">
        <f t="shared" si="2"/>
        <v>2.4</v>
      </c>
      <c r="L59" s="25">
        <f t="shared" si="3"/>
        <v>0</v>
      </c>
    </row>
    <row r="60" spans="2:12" ht="12.75">
      <c r="B60" s="25"/>
      <c r="C60" s="38" t="s">
        <v>55</v>
      </c>
      <c r="D60" s="38" t="s">
        <v>82</v>
      </c>
      <c r="E60" s="38">
        <v>9470</v>
      </c>
      <c r="F60" s="54">
        <v>2.3</v>
      </c>
      <c r="G60" s="24">
        <v>0</v>
      </c>
      <c r="H60" s="38"/>
      <c r="I60" s="25">
        <f t="shared" si="0"/>
        <v>0</v>
      </c>
      <c r="J60" s="25">
        <f t="shared" si="1"/>
        <v>0</v>
      </c>
      <c r="K60" s="25">
        <f t="shared" si="2"/>
        <v>2.3</v>
      </c>
      <c r="L60" s="25">
        <f t="shared" si="3"/>
        <v>0</v>
      </c>
    </row>
    <row r="61" spans="2:12" ht="12.75">
      <c r="B61" s="25"/>
      <c r="C61" s="38" t="s">
        <v>12</v>
      </c>
      <c r="D61" s="38" t="s">
        <v>195</v>
      </c>
      <c r="E61" s="38"/>
      <c r="F61" s="75">
        <v>0.8</v>
      </c>
      <c r="G61" s="24">
        <v>4</v>
      </c>
      <c r="H61" s="24"/>
      <c r="I61" s="25">
        <f t="shared" si="0"/>
        <v>0</v>
      </c>
      <c r="J61" s="25">
        <f t="shared" si="1"/>
        <v>0</v>
      </c>
      <c r="K61" s="25">
        <f t="shared" si="2"/>
        <v>0.8</v>
      </c>
      <c r="L61" s="25">
        <f t="shared" si="3"/>
        <v>4</v>
      </c>
    </row>
    <row r="62" spans="2:12" ht="12.75">
      <c r="B62" s="25"/>
      <c r="C62" s="38" t="s">
        <v>111</v>
      </c>
      <c r="D62" s="38" t="s">
        <v>140</v>
      </c>
      <c r="E62" s="38"/>
      <c r="F62" s="75">
        <v>2.5</v>
      </c>
      <c r="G62" s="24">
        <v>1</v>
      </c>
      <c r="H62" s="24"/>
      <c r="I62" s="25">
        <f t="shared" si="0"/>
        <v>0</v>
      </c>
      <c r="J62" s="25">
        <f t="shared" si="1"/>
        <v>0</v>
      </c>
      <c r="K62" s="25">
        <f t="shared" si="2"/>
        <v>2.5</v>
      </c>
      <c r="L62" s="25">
        <f t="shared" si="3"/>
        <v>1</v>
      </c>
    </row>
    <row r="63" spans="2:12" ht="12.75">
      <c r="B63" s="25"/>
      <c r="C63" s="38" t="s">
        <v>21</v>
      </c>
      <c r="D63" s="38" t="s">
        <v>103</v>
      </c>
      <c r="E63" s="38">
        <v>5078</v>
      </c>
      <c r="F63" s="75">
        <v>2.9</v>
      </c>
      <c r="G63" s="24">
        <v>1</v>
      </c>
      <c r="H63" s="24"/>
      <c r="I63" s="25">
        <f t="shared" si="0"/>
        <v>0</v>
      </c>
      <c r="J63" s="25">
        <f t="shared" si="1"/>
        <v>0</v>
      </c>
      <c r="K63" s="25">
        <f t="shared" si="2"/>
        <v>2.9</v>
      </c>
      <c r="L63" s="25">
        <f t="shared" si="3"/>
        <v>1</v>
      </c>
    </row>
    <row r="64" spans="2:12" ht="12.75">
      <c r="B64" s="25"/>
      <c r="C64" s="38" t="s">
        <v>46</v>
      </c>
      <c r="D64" s="38" t="s">
        <v>90</v>
      </c>
      <c r="E64" s="38">
        <v>14848</v>
      </c>
      <c r="F64" s="75">
        <v>1</v>
      </c>
      <c r="G64" s="24">
        <v>0</v>
      </c>
      <c r="H64" s="24"/>
      <c r="I64" s="25">
        <f t="shared" si="0"/>
        <v>0</v>
      </c>
      <c r="J64" s="25">
        <f t="shared" si="1"/>
        <v>0</v>
      </c>
      <c r="K64" s="25">
        <f t="shared" si="2"/>
        <v>1</v>
      </c>
      <c r="L64" s="25">
        <f t="shared" si="3"/>
        <v>0</v>
      </c>
    </row>
    <row r="65" spans="2:12" ht="12.75">
      <c r="B65" s="25"/>
      <c r="C65" s="38" t="s">
        <v>163</v>
      </c>
      <c r="D65" s="38" t="s">
        <v>162</v>
      </c>
      <c r="E65" s="38">
        <v>110</v>
      </c>
      <c r="F65" s="75">
        <v>0.7</v>
      </c>
      <c r="G65" s="24">
        <v>1</v>
      </c>
      <c r="H65" s="24"/>
      <c r="I65" s="25">
        <f t="shared" si="0"/>
        <v>0</v>
      </c>
      <c r="J65" s="25">
        <f t="shared" si="1"/>
        <v>0</v>
      </c>
      <c r="K65" s="25">
        <f t="shared" si="2"/>
        <v>0.7</v>
      </c>
      <c r="L65" s="25">
        <f t="shared" si="3"/>
        <v>1</v>
      </c>
    </row>
    <row r="66" spans="2:12" ht="12.75">
      <c r="B66" s="25"/>
      <c r="C66" s="36" t="s">
        <v>18</v>
      </c>
      <c r="D66" s="36" t="s">
        <v>180</v>
      </c>
      <c r="E66" s="37">
        <v>15088</v>
      </c>
      <c r="F66" s="74">
        <v>2</v>
      </c>
      <c r="G66" s="25">
        <v>3</v>
      </c>
      <c r="H66" s="25">
        <v>26</v>
      </c>
      <c r="I66" s="25">
        <f t="shared" si="0"/>
        <v>9</v>
      </c>
      <c r="J66" s="25">
        <f t="shared" si="1"/>
        <v>2</v>
      </c>
      <c r="K66" s="25">
        <f t="shared" si="2"/>
        <v>1</v>
      </c>
      <c r="L66" s="25">
        <f t="shared" si="3"/>
        <v>2</v>
      </c>
    </row>
    <row r="67" spans="2:12" ht="12.75">
      <c r="B67" s="25"/>
      <c r="C67" s="32" t="s">
        <v>28</v>
      </c>
      <c r="D67" s="32" t="s">
        <v>35</v>
      </c>
      <c r="E67" s="32">
        <v>12578</v>
      </c>
      <c r="F67" s="74">
        <v>0</v>
      </c>
      <c r="G67" s="25">
        <v>0</v>
      </c>
      <c r="H67" s="25">
        <v>3</v>
      </c>
      <c r="I67" s="25">
        <f t="shared" si="0"/>
        <v>1</v>
      </c>
      <c r="J67" s="25">
        <f t="shared" si="1"/>
        <v>0</v>
      </c>
      <c r="K67" s="25">
        <f t="shared" si="2"/>
        <v>0</v>
      </c>
      <c r="L67" s="25">
        <f t="shared" si="3"/>
        <v>1</v>
      </c>
    </row>
    <row r="68" spans="2:12" ht="12.75">
      <c r="B68" s="25"/>
      <c r="C68" s="32" t="s">
        <v>91</v>
      </c>
      <c r="D68" s="32" t="s">
        <v>243</v>
      </c>
      <c r="E68" s="32">
        <v>15642</v>
      </c>
      <c r="F68" s="74">
        <v>2</v>
      </c>
      <c r="G68" s="25">
        <v>2</v>
      </c>
      <c r="H68" s="25"/>
      <c r="I68" s="25">
        <f t="shared" si="0"/>
        <v>0</v>
      </c>
      <c r="J68" s="25">
        <f t="shared" si="1"/>
        <v>0</v>
      </c>
      <c r="K68" s="25">
        <f t="shared" si="2"/>
        <v>2</v>
      </c>
      <c r="L68" s="25">
        <f t="shared" si="3"/>
        <v>2</v>
      </c>
    </row>
    <row r="69" spans="2:12" ht="12.75">
      <c r="B69" s="25"/>
      <c r="C69" s="32" t="s">
        <v>297</v>
      </c>
      <c r="D69" s="32" t="s">
        <v>296</v>
      </c>
      <c r="E69" s="32">
        <v>16783</v>
      </c>
      <c r="F69" s="74">
        <v>0</v>
      </c>
      <c r="G69" s="25">
        <v>1</v>
      </c>
      <c r="H69" s="25"/>
      <c r="I69" s="25">
        <f t="shared" si="0"/>
        <v>0</v>
      </c>
      <c r="J69" s="25">
        <f t="shared" si="1"/>
        <v>0</v>
      </c>
      <c r="K69" s="25">
        <f t="shared" si="2"/>
        <v>0</v>
      </c>
      <c r="L69" s="25">
        <f t="shared" si="3"/>
        <v>1</v>
      </c>
    </row>
    <row r="70" spans="2:12" ht="12.75">
      <c r="B70" s="25"/>
      <c r="C70" s="38" t="s">
        <v>47</v>
      </c>
      <c r="D70" s="38" t="s">
        <v>98</v>
      </c>
      <c r="E70" s="38"/>
      <c r="F70" s="75">
        <v>0</v>
      </c>
      <c r="G70" s="24">
        <v>2</v>
      </c>
      <c r="H70" s="24"/>
      <c r="I70" s="25">
        <f t="shared" si="0"/>
        <v>0</v>
      </c>
      <c r="J70" s="25">
        <f t="shared" si="1"/>
        <v>0</v>
      </c>
      <c r="K70" s="25">
        <f t="shared" si="2"/>
        <v>0</v>
      </c>
      <c r="L70" s="25">
        <f t="shared" si="3"/>
        <v>2</v>
      </c>
    </row>
    <row r="71" spans="2:12" ht="12.75">
      <c r="B71" s="25"/>
      <c r="C71" s="38" t="s">
        <v>55</v>
      </c>
      <c r="D71" s="38" t="s">
        <v>66</v>
      </c>
      <c r="E71" s="38">
        <v>14561</v>
      </c>
      <c r="F71" s="75">
        <v>1</v>
      </c>
      <c r="G71" s="24">
        <v>1</v>
      </c>
      <c r="H71" s="24"/>
      <c r="I71" s="25">
        <f t="shared" si="0"/>
        <v>0</v>
      </c>
      <c r="J71" s="25">
        <f t="shared" si="1"/>
        <v>0</v>
      </c>
      <c r="K71" s="25">
        <f t="shared" si="2"/>
        <v>1</v>
      </c>
      <c r="L71" s="25">
        <f t="shared" si="3"/>
        <v>1</v>
      </c>
    </row>
    <row r="72" spans="2:12" ht="12.75">
      <c r="B72" s="25"/>
      <c r="C72" s="38" t="s">
        <v>271</v>
      </c>
      <c r="D72" s="38" t="s">
        <v>272</v>
      </c>
      <c r="E72" s="38">
        <v>16797</v>
      </c>
      <c r="F72" s="54">
        <v>1</v>
      </c>
      <c r="G72" s="38">
        <v>0</v>
      </c>
      <c r="H72" s="38"/>
      <c r="I72" s="25">
        <f t="shared" si="0"/>
        <v>0</v>
      </c>
      <c r="J72" s="25">
        <f t="shared" si="1"/>
        <v>0</v>
      </c>
      <c r="K72" s="25">
        <f t="shared" si="2"/>
        <v>1</v>
      </c>
      <c r="L72" s="25">
        <f t="shared" si="3"/>
        <v>0</v>
      </c>
    </row>
    <row r="73" spans="2:12" ht="12.75">
      <c r="B73" s="25"/>
      <c r="C73" s="38" t="s">
        <v>20</v>
      </c>
      <c r="D73" s="38" t="s">
        <v>269</v>
      </c>
      <c r="E73" s="38">
        <v>16723</v>
      </c>
      <c r="F73" s="54">
        <v>2</v>
      </c>
      <c r="G73" s="38">
        <v>2</v>
      </c>
      <c r="H73" s="38">
        <v>70</v>
      </c>
      <c r="I73" s="25">
        <f t="shared" si="0"/>
        <v>24</v>
      </c>
      <c r="J73" s="25">
        <f t="shared" si="1"/>
        <v>5</v>
      </c>
      <c r="K73" s="25">
        <f t="shared" si="2"/>
        <v>0</v>
      </c>
      <c r="L73" s="25">
        <f t="shared" si="3"/>
        <v>1</v>
      </c>
    </row>
    <row r="74" spans="2:12" ht="12.75">
      <c r="B74" s="25"/>
      <c r="C74" s="38" t="s">
        <v>12</v>
      </c>
      <c r="D74" s="38" t="s">
        <v>13</v>
      </c>
      <c r="E74" s="38">
        <v>14908</v>
      </c>
      <c r="F74" s="75">
        <v>0</v>
      </c>
      <c r="G74" s="24">
        <v>2</v>
      </c>
      <c r="H74" s="24">
        <v>4</v>
      </c>
      <c r="I74" s="25">
        <f t="shared" si="0"/>
        <v>1</v>
      </c>
      <c r="J74" s="25">
        <f t="shared" si="1"/>
        <v>0</v>
      </c>
      <c r="K74" s="25">
        <f t="shared" si="2"/>
        <v>1</v>
      </c>
      <c r="L74" s="25">
        <f t="shared" si="3"/>
        <v>3</v>
      </c>
    </row>
    <row r="75" spans="2:12" ht="12.75">
      <c r="B75" s="25"/>
      <c r="C75" s="69" t="s">
        <v>51</v>
      </c>
      <c r="D75" s="69" t="s">
        <v>244</v>
      </c>
      <c r="E75" s="69">
        <v>15449</v>
      </c>
      <c r="F75" s="76">
        <v>2</v>
      </c>
      <c r="G75" s="69">
        <v>1</v>
      </c>
      <c r="H75" s="69"/>
      <c r="I75" s="25">
        <f t="shared" si="0"/>
        <v>0</v>
      </c>
      <c r="J75" s="25">
        <f t="shared" si="1"/>
        <v>0</v>
      </c>
      <c r="K75" s="25">
        <f t="shared" si="2"/>
        <v>2</v>
      </c>
      <c r="L75" s="25">
        <f t="shared" si="3"/>
        <v>1</v>
      </c>
    </row>
    <row r="76" spans="2:12" ht="12.75">
      <c r="B76" s="25"/>
      <c r="C76" s="38" t="s">
        <v>14</v>
      </c>
      <c r="D76" s="38" t="s">
        <v>178</v>
      </c>
      <c r="E76" s="38">
        <v>12474</v>
      </c>
      <c r="F76" s="75">
        <v>2.3</v>
      </c>
      <c r="G76" s="24">
        <v>2</v>
      </c>
      <c r="H76" s="24">
        <v>1</v>
      </c>
      <c r="I76" s="25">
        <f t="shared" si="0"/>
        <v>1</v>
      </c>
      <c r="J76" s="25">
        <f t="shared" si="1"/>
        <v>0</v>
      </c>
      <c r="K76" s="25">
        <f t="shared" si="2"/>
        <v>0.2999999999999998</v>
      </c>
      <c r="L76" s="25">
        <f t="shared" si="3"/>
        <v>3</v>
      </c>
    </row>
    <row r="77" spans="2:12" ht="12.75">
      <c r="B77" s="25"/>
      <c r="C77" s="38" t="s">
        <v>20</v>
      </c>
      <c r="D77" s="38" t="s">
        <v>88</v>
      </c>
      <c r="E77" s="38">
        <v>15396</v>
      </c>
      <c r="F77" s="75">
        <v>1</v>
      </c>
      <c r="G77" s="24">
        <v>1</v>
      </c>
      <c r="H77" s="24"/>
      <c r="I77" s="25">
        <f t="shared" si="0"/>
        <v>0</v>
      </c>
      <c r="J77" s="25">
        <f t="shared" si="1"/>
        <v>0</v>
      </c>
      <c r="K77" s="25">
        <f t="shared" si="2"/>
        <v>1</v>
      </c>
      <c r="L77" s="25">
        <f t="shared" si="3"/>
        <v>1</v>
      </c>
    </row>
    <row r="78" spans="2:12" ht="12.75">
      <c r="B78" s="25"/>
      <c r="C78" s="32" t="s">
        <v>20</v>
      </c>
      <c r="D78" s="32" t="s">
        <v>52</v>
      </c>
      <c r="E78" s="32">
        <v>7168</v>
      </c>
      <c r="F78" s="74">
        <v>0.5</v>
      </c>
      <c r="G78" s="25">
        <v>4</v>
      </c>
      <c r="H78" s="25"/>
      <c r="I78" s="25">
        <f t="shared" si="0"/>
        <v>0</v>
      </c>
      <c r="J78" s="25">
        <f t="shared" si="1"/>
        <v>0</v>
      </c>
      <c r="K78" s="25">
        <f t="shared" si="2"/>
        <v>0.5</v>
      </c>
      <c r="L78" s="25">
        <f t="shared" si="3"/>
        <v>4</v>
      </c>
    </row>
    <row r="79" spans="2:12" ht="12.75">
      <c r="B79" s="25"/>
      <c r="C79" s="38" t="s">
        <v>22</v>
      </c>
      <c r="D79" s="38" t="s">
        <v>23</v>
      </c>
      <c r="E79" s="38">
        <v>9359</v>
      </c>
      <c r="F79" s="75">
        <v>2.5</v>
      </c>
      <c r="G79" s="24">
        <v>1</v>
      </c>
      <c r="H79" s="24">
        <v>19</v>
      </c>
      <c r="I79" s="25">
        <f t="shared" si="0"/>
        <v>7</v>
      </c>
      <c r="J79" s="25">
        <f t="shared" si="1"/>
        <v>1</v>
      </c>
      <c r="K79" s="25">
        <f t="shared" si="2"/>
        <v>0.5</v>
      </c>
      <c r="L79" s="25">
        <f t="shared" si="3"/>
        <v>3</v>
      </c>
    </row>
    <row r="80" spans="2:12" ht="12.75">
      <c r="B80" s="25"/>
      <c r="C80" s="38" t="s">
        <v>68</v>
      </c>
      <c r="D80" s="38" t="s">
        <v>69</v>
      </c>
      <c r="E80" s="38"/>
      <c r="F80" s="75">
        <v>2.2</v>
      </c>
      <c r="G80" s="24">
        <v>3</v>
      </c>
      <c r="H80" s="24"/>
      <c r="I80" s="25">
        <f t="shared" si="0"/>
        <v>0</v>
      </c>
      <c r="J80" s="25">
        <f t="shared" si="1"/>
        <v>0</v>
      </c>
      <c r="K80" s="25">
        <f t="shared" si="2"/>
        <v>2.2</v>
      </c>
      <c r="L80" s="25">
        <f t="shared" si="3"/>
        <v>3</v>
      </c>
    </row>
    <row r="81" spans="2:12" ht="12.75">
      <c r="B81" s="25"/>
      <c r="C81" s="38" t="s">
        <v>273</v>
      </c>
      <c r="D81" s="38" t="s">
        <v>274</v>
      </c>
      <c r="E81" s="38">
        <v>16791</v>
      </c>
      <c r="F81" s="54">
        <v>0</v>
      </c>
      <c r="G81" s="38">
        <v>2</v>
      </c>
      <c r="H81" s="38"/>
      <c r="I81" s="25">
        <f t="shared" si="0"/>
        <v>0</v>
      </c>
      <c r="J81" s="25">
        <f t="shared" si="1"/>
        <v>0</v>
      </c>
      <c r="K81" s="25">
        <f t="shared" si="2"/>
        <v>0</v>
      </c>
      <c r="L81" s="25">
        <f t="shared" si="3"/>
        <v>2</v>
      </c>
    </row>
    <row r="82" spans="2:12" ht="12.75">
      <c r="B82" s="25"/>
      <c r="C82" s="38" t="s">
        <v>70</v>
      </c>
      <c r="D82" s="38" t="s">
        <v>76</v>
      </c>
      <c r="E82" s="38">
        <v>45</v>
      </c>
      <c r="F82" s="75">
        <v>0</v>
      </c>
      <c r="G82" s="24">
        <v>0</v>
      </c>
      <c r="H82" s="24"/>
      <c r="I82" s="25">
        <f t="shared" si="0"/>
        <v>0</v>
      </c>
      <c r="J82" s="25">
        <f t="shared" si="1"/>
        <v>0</v>
      </c>
      <c r="K82" s="25">
        <f t="shared" si="2"/>
        <v>0</v>
      </c>
      <c r="L82" s="25">
        <f t="shared" si="3"/>
        <v>0</v>
      </c>
    </row>
    <row r="83" spans="2:12" ht="12.75">
      <c r="B83" s="25"/>
      <c r="C83" s="11" t="s">
        <v>21</v>
      </c>
      <c r="D83" s="11" t="s">
        <v>256</v>
      </c>
      <c r="E83" s="11">
        <v>11385</v>
      </c>
      <c r="F83" s="54">
        <v>0</v>
      </c>
      <c r="G83" s="38">
        <v>4</v>
      </c>
      <c r="H83" s="38">
        <v>46</v>
      </c>
      <c r="I83" s="25">
        <f t="shared" si="0"/>
        <v>15</v>
      </c>
      <c r="J83" s="25">
        <f t="shared" si="1"/>
        <v>3</v>
      </c>
      <c r="K83" s="25">
        <f t="shared" si="2"/>
        <v>1</v>
      </c>
      <c r="L83" s="25">
        <f t="shared" si="3"/>
        <v>4</v>
      </c>
    </row>
    <row r="84" spans="2:12" ht="12.75">
      <c r="B84" s="25"/>
      <c r="C84" s="53" t="s">
        <v>54</v>
      </c>
      <c r="D84" s="11" t="s">
        <v>229</v>
      </c>
      <c r="E84" s="32">
        <v>15471</v>
      </c>
      <c r="F84" s="54">
        <v>0</v>
      </c>
      <c r="G84" s="38">
        <v>0</v>
      </c>
      <c r="H84" s="38">
        <v>2</v>
      </c>
      <c r="I84" s="25">
        <f t="shared" si="0"/>
        <v>0</v>
      </c>
      <c r="J84" s="25">
        <f t="shared" si="1"/>
        <v>0</v>
      </c>
      <c r="K84" s="25">
        <f t="shared" si="2"/>
        <v>2</v>
      </c>
      <c r="L84" s="25">
        <f t="shared" si="3"/>
        <v>0</v>
      </c>
    </row>
    <row r="85" spans="2:12" ht="12.75">
      <c r="B85" s="25"/>
      <c r="C85" s="38" t="s">
        <v>21</v>
      </c>
      <c r="D85" s="38" t="s">
        <v>114</v>
      </c>
      <c r="E85" s="38">
        <v>10526</v>
      </c>
      <c r="F85" s="75">
        <v>1</v>
      </c>
      <c r="G85" s="24">
        <v>1</v>
      </c>
      <c r="H85" s="24"/>
      <c r="I85" s="25">
        <f t="shared" si="0"/>
        <v>0</v>
      </c>
      <c r="J85" s="25">
        <f t="shared" si="1"/>
        <v>0</v>
      </c>
      <c r="K85" s="25">
        <f t="shared" si="2"/>
        <v>1</v>
      </c>
      <c r="L85" s="25">
        <f t="shared" si="3"/>
        <v>1</v>
      </c>
    </row>
    <row r="86" spans="2:12" ht="12.75">
      <c r="B86" s="25"/>
      <c r="C86" s="32" t="s">
        <v>86</v>
      </c>
      <c r="D86" s="32" t="s">
        <v>175</v>
      </c>
      <c r="E86" s="32">
        <v>9816</v>
      </c>
      <c r="F86" s="74">
        <v>0.5</v>
      </c>
      <c r="G86" s="25">
        <v>4</v>
      </c>
      <c r="H86" s="25"/>
      <c r="I86" s="25">
        <f t="shared" si="0"/>
        <v>0</v>
      </c>
      <c r="J86" s="25">
        <f t="shared" si="1"/>
        <v>0</v>
      </c>
      <c r="K86" s="25">
        <f t="shared" si="2"/>
        <v>0.5</v>
      </c>
      <c r="L86" s="25">
        <f t="shared" si="3"/>
        <v>4</v>
      </c>
    </row>
    <row r="87" spans="2:12" ht="12.75">
      <c r="B87" s="25"/>
      <c r="C87" s="38" t="s">
        <v>49</v>
      </c>
      <c r="D87" s="38" t="s">
        <v>78</v>
      </c>
      <c r="E87" s="38">
        <v>4466</v>
      </c>
      <c r="F87" s="75">
        <v>0.4</v>
      </c>
      <c r="G87" s="24">
        <v>0</v>
      </c>
      <c r="H87" s="24"/>
      <c r="I87" s="25">
        <f aca="true" t="shared" si="4" ref="I87:I118">TRUNC((F87+H87)/3)</f>
        <v>0</v>
      </c>
      <c r="J87" s="25">
        <f aca="true" t="shared" si="5" ref="J87:J118">TRUNC((G87+I87)/5)</f>
        <v>0</v>
      </c>
      <c r="K87" s="25">
        <f aca="true" t="shared" si="6" ref="K87:K118">+F87+H87-(I87*3)</f>
        <v>0.4</v>
      </c>
      <c r="L87" s="25">
        <f aca="true" t="shared" si="7" ref="L87:L118">+G87+I87-(J87*5)</f>
        <v>0</v>
      </c>
    </row>
    <row r="88" spans="2:12" ht="12.75">
      <c r="B88" s="25"/>
      <c r="C88" s="36" t="s">
        <v>56</v>
      </c>
      <c r="D88" s="36" t="s">
        <v>57</v>
      </c>
      <c r="E88" s="72">
        <v>6139</v>
      </c>
      <c r="F88" s="74">
        <v>1</v>
      </c>
      <c r="G88" s="25">
        <v>0</v>
      </c>
      <c r="H88" s="25"/>
      <c r="I88" s="25">
        <f t="shared" si="4"/>
        <v>0</v>
      </c>
      <c r="J88" s="25">
        <f t="shared" si="5"/>
        <v>0</v>
      </c>
      <c r="K88" s="25">
        <f t="shared" si="6"/>
        <v>1</v>
      </c>
      <c r="L88" s="25">
        <f t="shared" si="7"/>
        <v>0</v>
      </c>
    </row>
    <row r="89" spans="2:12" ht="12.75">
      <c r="B89" s="25"/>
      <c r="C89" s="38" t="s">
        <v>197</v>
      </c>
      <c r="D89" s="38" t="s">
        <v>196</v>
      </c>
      <c r="E89" s="38">
        <v>15426</v>
      </c>
      <c r="F89" s="75">
        <v>1.6</v>
      </c>
      <c r="G89" s="24">
        <v>0</v>
      </c>
      <c r="H89" s="24"/>
      <c r="I89" s="25">
        <f t="shared" si="4"/>
        <v>0</v>
      </c>
      <c r="J89" s="25">
        <f t="shared" si="5"/>
        <v>0</v>
      </c>
      <c r="K89" s="25">
        <f t="shared" si="6"/>
        <v>1.6</v>
      </c>
      <c r="L89" s="25">
        <f t="shared" si="7"/>
        <v>0</v>
      </c>
    </row>
    <row r="90" spans="2:12" ht="12.75">
      <c r="B90" s="25"/>
      <c r="C90" s="38" t="s">
        <v>21</v>
      </c>
      <c r="D90" s="38" t="s">
        <v>211</v>
      </c>
      <c r="E90" s="38"/>
      <c r="F90" s="75">
        <v>2</v>
      </c>
      <c r="G90" s="24">
        <v>0</v>
      </c>
      <c r="H90" s="24"/>
      <c r="I90" s="25">
        <f t="shared" si="4"/>
        <v>0</v>
      </c>
      <c r="J90" s="25">
        <f t="shared" si="5"/>
        <v>0</v>
      </c>
      <c r="K90" s="25">
        <f t="shared" si="6"/>
        <v>2</v>
      </c>
      <c r="L90" s="25">
        <f t="shared" si="7"/>
        <v>0</v>
      </c>
    </row>
    <row r="91" spans="2:12" ht="12.75">
      <c r="B91" s="25"/>
      <c r="C91" s="11" t="s">
        <v>170</v>
      </c>
      <c r="D91" s="11" t="s">
        <v>159</v>
      </c>
      <c r="E91" s="11">
        <v>12541</v>
      </c>
      <c r="F91" s="74">
        <v>2</v>
      </c>
      <c r="G91" s="25">
        <v>3</v>
      </c>
      <c r="H91" s="25"/>
      <c r="I91" s="25">
        <f t="shared" si="4"/>
        <v>0</v>
      </c>
      <c r="J91" s="25">
        <f t="shared" si="5"/>
        <v>0</v>
      </c>
      <c r="K91" s="25">
        <f t="shared" si="6"/>
        <v>2</v>
      </c>
      <c r="L91" s="25">
        <f t="shared" si="7"/>
        <v>3</v>
      </c>
    </row>
    <row r="92" spans="2:12" ht="12.75">
      <c r="B92" s="25"/>
      <c r="C92" s="11" t="s">
        <v>209</v>
      </c>
      <c r="D92" s="11" t="s">
        <v>210</v>
      </c>
      <c r="E92" s="11"/>
      <c r="F92" s="74">
        <v>1</v>
      </c>
      <c r="G92" s="25">
        <v>0</v>
      </c>
      <c r="H92" s="25"/>
      <c r="I92" s="25">
        <f t="shared" si="4"/>
        <v>0</v>
      </c>
      <c r="J92" s="25">
        <f t="shared" si="5"/>
        <v>0</v>
      </c>
      <c r="K92" s="25">
        <f t="shared" si="6"/>
        <v>1</v>
      </c>
      <c r="L92" s="25">
        <f t="shared" si="7"/>
        <v>0</v>
      </c>
    </row>
    <row r="93" spans="2:12" ht="12.75">
      <c r="B93" s="25"/>
      <c r="C93" s="38" t="s">
        <v>36</v>
      </c>
      <c r="D93" s="38" t="s">
        <v>37</v>
      </c>
      <c r="E93" s="38">
        <v>8244</v>
      </c>
      <c r="F93" s="75">
        <v>2</v>
      </c>
      <c r="G93" s="24">
        <v>3</v>
      </c>
      <c r="H93" s="24"/>
      <c r="I93" s="25">
        <f t="shared" si="4"/>
        <v>0</v>
      </c>
      <c r="J93" s="25">
        <f t="shared" si="5"/>
        <v>0</v>
      </c>
      <c r="K93" s="25">
        <f t="shared" si="6"/>
        <v>2</v>
      </c>
      <c r="L93" s="25">
        <f t="shared" si="7"/>
        <v>3</v>
      </c>
    </row>
    <row r="94" spans="2:12" ht="12.75">
      <c r="B94" s="25"/>
      <c r="C94" s="38" t="s">
        <v>67</v>
      </c>
      <c r="D94" s="38" t="s">
        <v>96</v>
      </c>
      <c r="E94" s="38"/>
      <c r="F94" s="75">
        <v>1</v>
      </c>
      <c r="G94" s="24">
        <v>0</v>
      </c>
      <c r="H94" s="24"/>
      <c r="I94" s="25">
        <f t="shared" si="4"/>
        <v>0</v>
      </c>
      <c r="J94" s="25">
        <f t="shared" si="5"/>
        <v>0</v>
      </c>
      <c r="K94" s="25">
        <f t="shared" si="6"/>
        <v>1</v>
      </c>
      <c r="L94" s="25">
        <f t="shared" si="7"/>
        <v>0</v>
      </c>
    </row>
    <row r="95" spans="2:12" ht="12.75">
      <c r="B95" s="25"/>
      <c r="C95" s="38" t="s">
        <v>28</v>
      </c>
      <c r="D95" s="38" t="s">
        <v>284</v>
      </c>
      <c r="E95" s="38"/>
      <c r="F95" s="75">
        <v>2</v>
      </c>
      <c r="G95" s="24">
        <v>4</v>
      </c>
      <c r="H95" s="24"/>
      <c r="I95" s="25">
        <f t="shared" si="4"/>
        <v>0</v>
      </c>
      <c r="J95" s="25">
        <f t="shared" si="5"/>
        <v>0</v>
      </c>
      <c r="K95" s="25">
        <f t="shared" si="6"/>
        <v>2</v>
      </c>
      <c r="L95" s="25">
        <f t="shared" si="7"/>
        <v>4</v>
      </c>
    </row>
    <row r="96" spans="2:12" ht="12.75">
      <c r="B96" s="25"/>
      <c r="C96" s="38" t="s">
        <v>14</v>
      </c>
      <c r="D96" s="38" t="s">
        <v>58</v>
      </c>
      <c r="E96" s="38">
        <v>15480</v>
      </c>
      <c r="F96" s="75">
        <v>2</v>
      </c>
      <c r="G96" s="24">
        <v>3</v>
      </c>
      <c r="H96" s="24"/>
      <c r="I96" s="25">
        <f t="shared" si="4"/>
        <v>0</v>
      </c>
      <c r="J96" s="25">
        <f t="shared" si="5"/>
        <v>0</v>
      </c>
      <c r="K96" s="25">
        <f t="shared" si="6"/>
        <v>2</v>
      </c>
      <c r="L96" s="25">
        <f t="shared" si="7"/>
        <v>3</v>
      </c>
    </row>
    <row r="97" spans="2:12" ht="12.75">
      <c r="B97" s="25"/>
      <c r="C97" s="36" t="s">
        <v>24</v>
      </c>
      <c r="D97" s="36" t="s">
        <v>59</v>
      </c>
      <c r="E97" s="37">
        <v>15409</v>
      </c>
      <c r="F97" s="74">
        <v>1.2</v>
      </c>
      <c r="G97" s="25">
        <v>4</v>
      </c>
      <c r="H97" s="25">
        <v>38</v>
      </c>
      <c r="I97" s="25">
        <f t="shared" si="4"/>
        <v>13</v>
      </c>
      <c r="J97" s="25">
        <f t="shared" si="5"/>
        <v>3</v>
      </c>
      <c r="K97" s="25">
        <f t="shared" si="6"/>
        <v>0.20000000000000284</v>
      </c>
      <c r="L97" s="25">
        <f t="shared" si="7"/>
        <v>2</v>
      </c>
    </row>
    <row r="98" spans="2:12" ht="12.75">
      <c r="B98" s="25"/>
      <c r="C98" s="38" t="s">
        <v>233</v>
      </c>
      <c r="D98" s="38" t="s">
        <v>220</v>
      </c>
      <c r="E98" s="38">
        <v>15520</v>
      </c>
      <c r="F98" s="75">
        <v>1</v>
      </c>
      <c r="G98" s="24">
        <v>1</v>
      </c>
      <c r="H98" s="24"/>
      <c r="I98" s="25">
        <f t="shared" si="4"/>
        <v>0</v>
      </c>
      <c r="J98" s="25">
        <f t="shared" si="5"/>
        <v>0</v>
      </c>
      <c r="K98" s="25">
        <f t="shared" si="6"/>
        <v>1</v>
      </c>
      <c r="L98" s="25">
        <f t="shared" si="7"/>
        <v>1</v>
      </c>
    </row>
    <row r="99" spans="2:12" ht="12.75">
      <c r="B99" s="25"/>
      <c r="C99" s="38" t="s">
        <v>91</v>
      </c>
      <c r="D99" s="38" t="s">
        <v>110</v>
      </c>
      <c r="E99" s="38">
        <v>1824</v>
      </c>
      <c r="F99" s="75">
        <v>1</v>
      </c>
      <c r="G99" s="24">
        <v>3</v>
      </c>
      <c r="H99" s="24">
        <v>2</v>
      </c>
      <c r="I99" s="25">
        <f t="shared" si="4"/>
        <v>1</v>
      </c>
      <c r="J99" s="25">
        <f t="shared" si="5"/>
        <v>0</v>
      </c>
      <c r="K99" s="25">
        <f t="shared" si="6"/>
        <v>0</v>
      </c>
      <c r="L99" s="25">
        <f t="shared" si="7"/>
        <v>4</v>
      </c>
    </row>
    <row r="100" spans="2:12" ht="12.75">
      <c r="B100" s="25"/>
      <c r="C100" s="38" t="s">
        <v>30</v>
      </c>
      <c r="D100" s="38" t="s">
        <v>194</v>
      </c>
      <c r="E100" s="38">
        <v>15404</v>
      </c>
      <c r="F100" s="75">
        <v>1.1</v>
      </c>
      <c r="G100" s="24">
        <v>1</v>
      </c>
      <c r="H100" s="24"/>
      <c r="I100" s="25">
        <f t="shared" si="4"/>
        <v>0</v>
      </c>
      <c r="J100" s="25">
        <f t="shared" si="5"/>
        <v>0</v>
      </c>
      <c r="K100" s="25">
        <f t="shared" si="6"/>
        <v>1.1</v>
      </c>
      <c r="L100" s="25">
        <f t="shared" si="7"/>
        <v>1</v>
      </c>
    </row>
    <row r="101" spans="2:12" ht="12.75">
      <c r="B101" s="25"/>
      <c r="C101" s="38" t="s">
        <v>46</v>
      </c>
      <c r="D101" s="38" t="s">
        <v>112</v>
      </c>
      <c r="E101" s="38"/>
      <c r="F101" s="75">
        <v>0</v>
      </c>
      <c r="G101" s="24">
        <v>1</v>
      </c>
      <c r="H101" s="24"/>
      <c r="I101" s="25">
        <f t="shared" si="4"/>
        <v>0</v>
      </c>
      <c r="J101" s="25">
        <f t="shared" si="5"/>
        <v>0</v>
      </c>
      <c r="K101" s="25">
        <f t="shared" si="6"/>
        <v>0</v>
      </c>
      <c r="L101" s="25">
        <f t="shared" si="7"/>
        <v>1</v>
      </c>
    </row>
    <row r="102" spans="2:12" ht="12.75">
      <c r="B102" s="25"/>
      <c r="C102" s="11" t="s">
        <v>72</v>
      </c>
      <c r="D102" s="11" t="s">
        <v>306</v>
      </c>
      <c r="E102" s="11">
        <v>16846</v>
      </c>
      <c r="F102" s="75">
        <v>0</v>
      </c>
      <c r="G102" s="24">
        <v>1</v>
      </c>
      <c r="H102" s="24"/>
      <c r="I102" s="25">
        <f t="shared" si="4"/>
        <v>0</v>
      </c>
      <c r="J102" s="25">
        <f t="shared" si="5"/>
        <v>0</v>
      </c>
      <c r="K102" s="25">
        <f t="shared" si="6"/>
        <v>0</v>
      </c>
      <c r="L102" s="25">
        <f t="shared" si="7"/>
        <v>1</v>
      </c>
    </row>
    <row r="103" spans="2:12" ht="12.75">
      <c r="B103" s="25"/>
      <c r="C103" s="38" t="s">
        <v>275</v>
      </c>
      <c r="D103" s="38" t="s">
        <v>276</v>
      </c>
      <c r="E103" s="38"/>
      <c r="F103" s="75">
        <v>0</v>
      </c>
      <c r="G103" s="38">
        <v>1</v>
      </c>
      <c r="H103" s="24"/>
      <c r="I103" s="25">
        <f t="shared" si="4"/>
        <v>0</v>
      </c>
      <c r="J103" s="25">
        <f t="shared" si="5"/>
        <v>0</v>
      </c>
      <c r="K103" s="25">
        <f t="shared" si="6"/>
        <v>0</v>
      </c>
      <c r="L103" s="25">
        <f t="shared" si="7"/>
        <v>1</v>
      </c>
    </row>
    <row r="104" spans="2:12" ht="12.75">
      <c r="B104" s="25"/>
      <c r="C104" s="38" t="s">
        <v>22</v>
      </c>
      <c r="D104" s="38" t="s">
        <v>71</v>
      </c>
      <c r="E104" s="38">
        <v>15481</v>
      </c>
      <c r="F104" s="75">
        <v>1.3</v>
      </c>
      <c r="G104" s="24">
        <v>2</v>
      </c>
      <c r="H104" s="24"/>
      <c r="I104" s="25">
        <f t="shared" si="4"/>
        <v>0</v>
      </c>
      <c r="J104" s="25">
        <f t="shared" si="5"/>
        <v>0</v>
      </c>
      <c r="K104" s="25">
        <f t="shared" si="6"/>
        <v>1.3</v>
      </c>
      <c r="L104" s="25">
        <f t="shared" si="7"/>
        <v>2</v>
      </c>
    </row>
    <row r="105" spans="2:12" ht="12.75">
      <c r="B105" s="25"/>
      <c r="C105" s="38" t="s">
        <v>62</v>
      </c>
      <c r="D105" s="38" t="s">
        <v>77</v>
      </c>
      <c r="E105" s="38">
        <v>14808</v>
      </c>
      <c r="F105" s="75">
        <v>2</v>
      </c>
      <c r="G105" s="24">
        <v>0</v>
      </c>
      <c r="H105" s="24"/>
      <c r="I105" s="25">
        <f t="shared" si="4"/>
        <v>0</v>
      </c>
      <c r="J105" s="25">
        <f t="shared" si="5"/>
        <v>0</v>
      </c>
      <c r="K105" s="25">
        <f t="shared" si="6"/>
        <v>2</v>
      </c>
      <c r="L105" s="25">
        <f t="shared" si="7"/>
        <v>0</v>
      </c>
    </row>
    <row r="106" spans="2:12" ht="12.75">
      <c r="B106" s="25"/>
      <c r="C106" s="38" t="s">
        <v>28</v>
      </c>
      <c r="D106" s="38" t="s">
        <v>32</v>
      </c>
      <c r="E106" s="38">
        <v>11640</v>
      </c>
      <c r="F106" s="75">
        <v>0</v>
      </c>
      <c r="G106" s="24">
        <v>2</v>
      </c>
      <c r="H106" s="24">
        <v>2</v>
      </c>
      <c r="I106" s="25">
        <f t="shared" si="4"/>
        <v>0</v>
      </c>
      <c r="J106" s="25">
        <f t="shared" si="5"/>
        <v>0</v>
      </c>
      <c r="K106" s="25">
        <f t="shared" si="6"/>
        <v>2</v>
      </c>
      <c r="L106" s="25">
        <f t="shared" si="7"/>
        <v>2</v>
      </c>
    </row>
    <row r="107" spans="2:12" ht="12.75">
      <c r="B107" s="25"/>
      <c r="C107" s="32" t="s">
        <v>79</v>
      </c>
      <c r="D107" s="36" t="s">
        <v>80</v>
      </c>
      <c r="E107" s="32">
        <v>15455</v>
      </c>
      <c r="F107" s="74">
        <v>2.6</v>
      </c>
      <c r="G107" s="25">
        <v>2</v>
      </c>
      <c r="H107" s="25"/>
      <c r="I107" s="25">
        <f t="shared" si="4"/>
        <v>0</v>
      </c>
      <c r="J107" s="25">
        <f t="shared" si="5"/>
        <v>0</v>
      </c>
      <c r="K107" s="25">
        <f t="shared" si="6"/>
        <v>2.6</v>
      </c>
      <c r="L107" s="25">
        <f t="shared" si="7"/>
        <v>2</v>
      </c>
    </row>
    <row r="108" spans="2:12" ht="12.75">
      <c r="B108" s="25"/>
      <c r="C108" s="38" t="s">
        <v>53</v>
      </c>
      <c r="D108" s="38" t="s">
        <v>192</v>
      </c>
      <c r="E108" s="38">
        <v>11174</v>
      </c>
      <c r="F108" s="75">
        <v>0</v>
      </c>
      <c r="G108" s="24">
        <v>3</v>
      </c>
      <c r="H108" s="24"/>
      <c r="I108" s="25">
        <f t="shared" si="4"/>
        <v>0</v>
      </c>
      <c r="J108" s="25">
        <f t="shared" si="5"/>
        <v>0</v>
      </c>
      <c r="K108" s="25">
        <f t="shared" si="6"/>
        <v>0</v>
      </c>
      <c r="L108" s="25">
        <f t="shared" si="7"/>
        <v>3</v>
      </c>
    </row>
    <row r="109" spans="2:12" ht="12.75">
      <c r="B109" s="25"/>
      <c r="C109" s="38" t="s">
        <v>53</v>
      </c>
      <c r="D109" s="38" t="s">
        <v>283</v>
      </c>
      <c r="E109" s="38">
        <v>16789</v>
      </c>
      <c r="F109" s="75">
        <v>1</v>
      </c>
      <c r="G109" s="24">
        <v>3</v>
      </c>
      <c r="H109" s="24">
        <v>20</v>
      </c>
      <c r="I109" s="25">
        <f t="shared" si="4"/>
        <v>7</v>
      </c>
      <c r="J109" s="25">
        <f t="shared" si="5"/>
        <v>2</v>
      </c>
      <c r="K109" s="25">
        <f t="shared" si="6"/>
        <v>0</v>
      </c>
      <c r="L109" s="25">
        <f t="shared" si="7"/>
        <v>0</v>
      </c>
    </row>
    <row r="110" spans="2:12" ht="12.75">
      <c r="B110" s="25"/>
      <c r="C110" s="38" t="s">
        <v>41</v>
      </c>
      <c r="D110" s="38" t="s">
        <v>191</v>
      </c>
      <c r="E110" s="38">
        <v>15682</v>
      </c>
      <c r="F110" s="75">
        <v>2</v>
      </c>
      <c r="G110" s="24">
        <v>1</v>
      </c>
      <c r="H110" s="24"/>
      <c r="I110" s="25">
        <f t="shared" si="4"/>
        <v>0</v>
      </c>
      <c r="J110" s="25">
        <f t="shared" si="5"/>
        <v>0</v>
      </c>
      <c r="K110" s="25">
        <f t="shared" si="6"/>
        <v>2</v>
      </c>
      <c r="L110" s="25">
        <f t="shared" si="7"/>
        <v>1</v>
      </c>
    </row>
    <row r="111" spans="2:12" ht="12.75">
      <c r="B111" s="25"/>
      <c r="C111" s="38" t="s">
        <v>271</v>
      </c>
      <c r="D111" s="38" t="s">
        <v>326</v>
      </c>
      <c r="E111" s="38">
        <v>16843</v>
      </c>
      <c r="F111" s="75">
        <v>2</v>
      </c>
      <c r="G111" s="24">
        <v>3</v>
      </c>
      <c r="H111" s="24"/>
      <c r="I111" s="25">
        <f t="shared" si="4"/>
        <v>0</v>
      </c>
      <c r="J111" s="25">
        <f t="shared" si="5"/>
        <v>0</v>
      </c>
      <c r="K111" s="25">
        <f t="shared" si="6"/>
        <v>2</v>
      </c>
      <c r="L111" s="25">
        <f t="shared" si="7"/>
        <v>3</v>
      </c>
    </row>
    <row r="112" spans="1:12" ht="12.75">
      <c r="A112" s="57"/>
      <c r="B112" s="39"/>
      <c r="C112" s="38" t="s">
        <v>22</v>
      </c>
      <c r="D112" s="38" t="s">
        <v>177</v>
      </c>
      <c r="E112" s="38">
        <v>2206</v>
      </c>
      <c r="F112" s="75">
        <v>0</v>
      </c>
      <c r="G112" s="24">
        <v>1</v>
      </c>
      <c r="H112" s="24"/>
      <c r="I112" s="25">
        <f t="shared" si="4"/>
        <v>0</v>
      </c>
      <c r="J112" s="25">
        <f t="shared" si="5"/>
        <v>0</v>
      </c>
      <c r="K112" s="25">
        <f t="shared" si="6"/>
        <v>0</v>
      </c>
      <c r="L112" s="25">
        <f t="shared" si="7"/>
        <v>1</v>
      </c>
    </row>
    <row r="113" spans="1:12" ht="12.75">
      <c r="A113" s="57"/>
      <c r="B113" s="39"/>
      <c r="C113" s="38" t="s">
        <v>63</v>
      </c>
      <c r="D113" s="38" t="s">
        <v>64</v>
      </c>
      <c r="E113" s="38">
        <v>15666</v>
      </c>
      <c r="F113" s="75">
        <v>1</v>
      </c>
      <c r="G113" s="24">
        <v>0</v>
      </c>
      <c r="H113" s="24"/>
      <c r="I113" s="25">
        <f t="shared" si="4"/>
        <v>0</v>
      </c>
      <c r="J113" s="25">
        <f t="shared" si="5"/>
        <v>0</v>
      </c>
      <c r="K113" s="25">
        <f t="shared" si="6"/>
        <v>1</v>
      </c>
      <c r="L113" s="25">
        <f t="shared" si="7"/>
        <v>0</v>
      </c>
    </row>
    <row r="114" spans="1:12" ht="12.75">
      <c r="A114" s="57"/>
      <c r="B114" s="39"/>
      <c r="C114" s="32" t="s">
        <v>43</v>
      </c>
      <c r="D114" s="36" t="s">
        <v>44</v>
      </c>
      <c r="E114" s="32">
        <v>14938</v>
      </c>
      <c r="F114" s="75">
        <v>1</v>
      </c>
      <c r="G114" s="24">
        <v>0</v>
      </c>
      <c r="H114" s="24"/>
      <c r="I114" s="25">
        <f t="shared" si="4"/>
        <v>0</v>
      </c>
      <c r="J114" s="25">
        <f t="shared" si="5"/>
        <v>0</v>
      </c>
      <c r="K114" s="25">
        <f t="shared" si="6"/>
        <v>1</v>
      </c>
      <c r="L114" s="25">
        <f t="shared" si="7"/>
        <v>0</v>
      </c>
    </row>
    <row r="115" spans="1:12" ht="12.75">
      <c r="A115" s="57"/>
      <c r="B115" s="39"/>
      <c r="C115" s="38" t="s">
        <v>30</v>
      </c>
      <c r="D115" s="38" t="s">
        <v>100</v>
      </c>
      <c r="E115" s="38">
        <v>314</v>
      </c>
      <c r="F115" s="75">
        <v>0.8</v>
      </c>
      <c r="G115" s="24">
        <v>2</v>
      </c>
      <c r="H115" s="24"/>
      <c r="I115" s="25">
        <f t="shared" si="4"/>
        <v>0</v>
      </c>
      <c r="J115" s="25">
        <f t="shared" si="5"/>
        <v>0</v>
      </c>
      <c r="K115" s="25">
        <f t="shared" si="6"/>
        <v>0.8</v>
      </c>
      <c r="L115" s="25">
        <f t="shared" si="7"/>
        <v>2</v>
      </c>
    </row>
    <row r="116" spans="1:12" ht="12.75">
      <c r="A116" s="57"/>
      <c r="B116" s="32"/>
      <c r="C116" s="38" t="s">
        <v>54</v>
      </c>
      <c r="D116" s="38" t="s">
        <v>193</v>
      </c>
      <c r="E116" s="38"/>
      <c r="F116" s="75">
        <v>0.2</v>
      </c>
      <c r="G116" s="24">
        <v>4</v>
      </c>
      <c r="H116" s="24"/>
      <c r="I116" s="25">
        <f t="shared" si="4"/>
        <v>0</v>
      </c>
      <c r="J116" s="25">
        <f t="shared" si="5"/>
        <v>0</v>
      </c>
      <c r="K116" s="25">
        <f t="shared" si="6"/>
        <v>0.2</v>
      </c>
      <c r="L116" s="25">
        <f t="shared" si="7"/>
        <v>4</v>
      </c>
    </row>
    <row r="117" spans="1:12" ht="12.75">
      <c r="A117" s="57"/>
      <c r="B117" s="39"/>
      <c r="C117" s="38" t="s">
        <v>47</v>
      </c>
      <c r="D117" s="38" t="s">
        <v>198</v>
      </c>
      <c r="E117" s="38"/>
      <c r="F117" s="75">
        <v>0</v>
      </c>
      <c r="G117" s="24">
        <v>1</v>
      </c>
      <c r="H117" s="24"/>
      <c r="I117" s="25">
        <f t="shared" si="4"/>
        <v>0</v>
      </c>
      <c r="J117" s="25">
        <f t="shared" si="5"/>
        <v>0</v>
      </c>
      <c r="K117" s="25">
        <f t="shared" si="6"/>
        <v>0</v>
      </c>
      <c r="L117" s="25">
        <f t="shared" si="7"/>
        <v>1</v>
      </c>
    </row>
    <row r="118" spans="1:12" ht="12.75">
      <c r="A118" s="57"/>
      <c r="B118" s="39"/>
      <c r="C118" s="38" t="s">
        <v>46</v>
      </c>
      <c r="D118" s="38" t="s">
        <v>65</v>
      </c>
      <c r="E118" s="38">
        <v>15456</v>
      </c>
      <c r="F118" s="75">
        <v>2.4</v>
      </c>
      <c r="G118" s="24">
        <v>0</v>
      </c>
      <c r="H118" s="24"/>
      <c r="I118" s="25">
        <f t="shared" si="4"/>
        <v>0</v>
      </c>
      <c r="J118" s="25">
        <f t="shared" si="5"/>
        <v>0</v>
      </c>
      <c r="K118" s="25">
        <f t="shared" si="6"/>
        <v>2.4</v>
      </c>
      <c r="L118" s="25">
        <f t="shared" si="7"/>
        <v>0</v>
      </c>
    </row>
    <row r="119" spans="1:12" ht="12.75">
      <c r="A119" s="57"/>
      <c r="B119" s="39"/>
      <c r="C119" s="38" t="s">
        <v>109</v>
      </c>
      <c r="D119" s="38" t="s">
        <v>108</v>
      </c>
      <c r="E119" s="38"/>
      <c r="F119" s="75">
        <v>1</v>
      </c>
      <c r="G119" s="24">
        <v>0</v>
      </c>
      <c r="H119" s="24"/>
      <c r="I119" s="25">
        <f aca="true" t="shared" si="8" ref="I119:I131">TRUNC((F119+H119)/3)</f>
        <v>0</v>
      </c>
      <c r="J119" s="25">
        <f aca="true" t="shared" si="9" ref="J119:J131">TRUNC((G119+I119)/5)</f>
        <v>0</v>
      </c>
      <c r="K119" s="25">
        <f aca="true" t="shared" si="10" ref="K119:K131">+F119+H119-(I119*3)</f>
        <v>1</v>
      </c>
      <c r="L119" s="25">
        <f aca="true" t="shared" si="11" ref="L119:L131">+G119+I119-(J119*5)</f>
        <v>0</v>
      </c>
    </row>
    <row r="120" spans="1:12" ht="12.75">
      <c r="A120" s="57"/>
      <c r="B120" s="39"/>
      <c r="C120" s="38" t="s">
        <v>72</v>
      </c>
      <c r="D120" s="38" t="s">
        <v>349</v>
      </c>
      <c r="E120" s="38">
        <v>12413</v>
      </c>
      <c r="F120" s="75">
        <v>1</v>
      </c>
      <c r="G120" s="24">
        <v>0</v>
      </c>
      <c r="H120" s="24"/>
      <c r="I120" s="25">
        <f t="shared" si="8"/>
        <v>0</v>
      </c>
      <c r="J120" s="25">
        <f t="shared" si="9"/>
        <v>0</v>
      </c>
      <c r="K120" s="25">
        <f t="shared" si="10"/>
        <v>1</v>
      </c>
      <c r="L120" s="25">
        <f t="shared" si="11"/>
        <v>0</v>
      </c>
    </row>
    <row r="121" spans="1:12" ht="12.75">
      <c r="A121" s="57"/>
      <c r="B121" s="39"/>
      <c r="C121" s="38" t="s">
        <v>43</v>
      </c>
      <c r="D121" s="38" t="s">
        <v>260</v>
      </c>
      <c r="E121" s="38">
        <v>7071</v>
      </c>
      <c r="F121" s="75">
        <v>1</v>
      </c>
      <c r="G121" s="24">
        <v>0</v>
      </c>
      <c r="H121" s="24"/>
      <c r="I121" s="25">
        <f t="shared" si="8"/>
        <v>0</v>
      </c>
      <c r="J121" s="25">
        <f t="shared" si="9"/>
        <v>0</v>
      </c>
      <c r="K121" s="25">
        <f t="shared" si="10"/>
        <v>1</v>
      </c>
      <c r="L121" s="25">
        <f t="shared" si="11"/>
        <v>0</v>
      </c>
    </row>
    <row r="122" spans="1:12" ht="12.75">
      <c r="A122" s="57"/>
      <c r="B122" s="32"/>
      <c r="C122" s="36" t="s">
        <v>26</v>
      </c>
      <c r="D122" s="36" t="s">
        <v>27</v>
      </c>
      <c r="E122" s="37">
        <v>15441</v>
      </c>
      <c r="F122" s="74">
        <v>0.5</v>
      </c>
      <c r="G122" s="25">
        <v>3</v>
      </c>
      <c r="H122" s="25"/>
      <c r="I122" s="25">
        <f t="shared" si="8"/>
        <v>0</v>
      </c>
      <c r="J122" s="25">
        <f t="shared" si="9"/>
        <v>0</v>
      </c>
      <c r="K122" s="25">
        <f t="shared" si="10"/>
        <v>0.5</v>
      </c>
      <c r="L122" s="25">
        <f t="shared" si="11"/>
        <v>3</v>
      </c>
    </row>
    <row r="123" spans="1:12" ht="12.75">
      <c r="A123" s="57"/>
      <c r="B123" s="32"/>
      <c r="C123" s="36"/>
      <c r="D123" s="36" t="s">
        <v>213</v>
      </c>
      <c r="E123" s="37"/>
      <c r="F123" s="74">
        <v>1</v>
      </c>
      <c r="G123" s="25">
        <v>0</v>
      </c>
      <c r="H123" s="25"/>
      <c r="I123" s="25">
        <f t="shared" si="8"/>
        <v>0</v>
      </c>
      <c r="J123" s="25">
        <f t="shared" si="9"/>
        <v>0</v>
      </c>
      <c r="K123" s="25">
        <f t="shared" si="10"/>
        <v>1</v>
      </c>
      <c r="L123" s="25">
        <f t="shared" si="11"/>
        <v>0</v>
      </c>
    </row>
    <row r="124" spans="1:12" ht="12.75">
      <c r="A124" s="57"/>
      <c r="B124" s="32"/>
      <c r="C124" s="38" t="s">
        <v>73</v>
      </c>
      <c r="D124" s="38" t="s">
        <v>74</v>
      </c>
      <c r="E124" s="38">
        <v>3497</v>
      </c>
      <c r="F124" s="75">
        <v>0</v>
      </c>
      <c r="G124" s="24">
        <v>1</v>
      </c>
      <c r="H124" s="24">
        <v>6</v>
      </c>
      <c r="I124" s="25">
        <f t="shared" si="8"/>
        <v>2</v>
      </c>
      <c r="J124" s="25">
        <f t="shared" si="9"/>
        <v>0</v>
      </c>
      <c r="K124" s="25">
        <f t="shared" si="10"/>
        <v>0</v>
      </c>
      <c r="L124" s="25">
        <f t="shared" si="11"/>
        <v>3</v>
      </c>
    </row>
    <row r="125" spans="1:12" ht="12.75">
      <c r="A125" s="57"/>
      <c r="B125" s="32"/>
      <c r="C125" s="38" t="s">
        <v>9</v>
      </c>
      <c r="D125" s="38" t="s">
        <v>285</v>
      </c>
      <c r="E125" s="38">
        <v>16844</v>
      </c>
      <c r="F125" s="75">
        <v>1</v>
      </c>
      <c r="G125" s="24">
        <v>1</v>
      </c>
      <c r="H125" s="24"/>
      <c r="I125" s="25">
        <f t="shared" si="8"/>
        <v>0</v>
      </c>
      <c r="J125" s="25">
        <f t="shared" si="9"/>
        <v>0</v>
      </c>
      <c r="K125" s="25">
        <f t="shared" si="10"/>
        <v>1</v>
      </c>
      <c r="L125" s="25">
        <f t="shared" si="11"/>
        <v>1</v>
      </c>
    </row>
    <row r="126" spans="1:12" ht="12.75">
      <c r="A126" s="57"/>
      <c r="B126" s="32"/>
      <c r="C126" s="38" t="s">
        <v>304</v>
      </c>
      <c r="D126" s="38" t="s">
        <v>305</v>
      </c>
      <c r="E126" s="38">
        <v>15503</v>
      </c>
      <c r="F126" s="75">
        <v>1</v>
      </c>
      <c r="G126" s="24">
        <v>1</v>
      </c>
      <c r="H126" s="24"/>
      <c r="I126" s="25">
        <f t="shared" si="8"/>
        <v>0</v>
      </c>
      <c r="J126" s="25">
        <f t="shared" si="9"/>
        <v>0</v>
      </c>
      <c r="K126" s="25">
        <f t="shared" si="10"/>
        <v>1</v>
      </c>
      <c r="L126" s="25">
        <f t="shared" si="11"/>
        <v>1</v>
      </c>
    </row>
    <row r="127" spans="1:12" ht="12.75">
      <c r="A127" s="57"/>
      <c r="B127" s="32"/>
      <c r="C127" s="11" t="s">
        <v>28</v>
      </c>
      <c r="D127" s="11" t="s">
        <v>29</v>
      </c>
      <c r="E127" s="11">
        <v>15415</v>
      </c>
      <c r="F127" s="54">
        <v>1</v>
      </c>
      <c r="G127" s="38">
        <v>0</v>
      </c>
      <c r="H127" s="38">
        <v>32</v>
      </c>
      <c r="I127" s="25">
        <f t="shared" si="8"/>
        <v>11</v>
      </c>
      <c r="J127" s="25">
        <f t="shared" si="9"/>
        <v>2</v>
      </c>
      <c r="K127" s="25">
        <f t="shared" si="10"/>
        <v>0</v>
      </c>
      <c r="L127" s="25">
        <f t="shared" si="11"/>
        <v>1</v>
      </c>
    </row>
    <row r="128" spans="1:12" ht="12.75">
      <c r="A128" s="57"/>
      <c r="B128" s="32"/>
      <c r="C128" s="38"/>
      <c r="D128" s="38" t="s">
        <v>212</v>
      </c>
      <c r="E128" s="38"/>
      <c r="F128" s="75">
        <v>1</v>
      </c>
      <c r="G128" s="24">
        <v>1</v>
      </c>
      <c r="H128" s="24"/>
      <c r="I128" s="25">
        <f t="shared" si="8"/>
        <v>0</v>
      </c>
      <c r="J128" s="25">
        <f t="shared" si="9"/>
        <v>0</v>
      </c>
      <c r="K128" s="25">
        <f t="shared" si="10"/>
        <v>1</v>
      </c>
      <c r="L128" s="25">
        <f t="shared" si="11"/>
        <v>1</v>
      </c>
    </row>
    <row r="129" spans="1:12" ht="12.75">
      <c r="A129" s="57"/>
      <c r="B129" s="32"/>
      <c r="C129" s="38" t="s">
        <v>20</v>
      </c>
      <c r="D129" s="38" t="s">
        <v>94</v>
      </c>
      <c r="E129" s="38"/>
      <c r="F129" s="75">
        <v>2.5</v>
      </c>
      <c r="G129" s="24">
        <v>1</v>
      </c>
      <c r="H129" s="24"/>
      <c r="I129" s="25">
        <f t="shared" si="8"/>
        <v>0</v>
      </c>
      <c r="J129" s="25">
        <f t="shared" si="9"/>
        <v>0</v>
      </c>
      <c r="K129" s="25">
        <f t="shared" si="10"/>
        <v>2.5</v>
      </c>
      <c r="L129" s="25">
        <f t="shared" si="11"/>
        <v>1</v>
      </c>
    </row>
    <row r="130" spans="1:12" ht="12.75">
      <c r="A130" s="57"/>
      <c r="B130" s="39"/>
      <c r="C130" s="32" t="s">
        <v>14</v>
      </c>
      <c r="D130" s="32" t="s">
        <v>15</v>
      </c>
      <c r="E130" s="32">
        <v>15119</v>
      </c>
      <c r="F130" s="74">
        <v>0</v>
      </c>
      <c r="G130" s="25">
        <v>4</v>
      </c>
      <c r="H130" s="25"/>
      <c r="I130" s="25">
        <f t="shared" si="8"/>
        <v>0</v>
      </c>
      <c r="J130" s="25">
        <f t="shared" si="9"/>
        <v>0</v>
      </c>
      <c r="K130" s="25">
        <f t="shared" si="10"/>
        <v>0</v>
      </c>
      <c r="L130" s="25">
        <f t="shared" si="11"/>
        <v>4</v>
      </c>
    </row>
    <row r="131" spans="1:12" ht="12.75">
      <c r="A131" s="57"/>
      <c r="B131" s="39"/>
      <c r="C131" s="36" t="s">
        <v>183</v>
      </c>
      <c r="D131" s="36" t="s">
        <v>25</v>
      </c>
      <c r="E131" s="37">
        <v>3149</v>
      </c>
      <c r="F131" s="74">
        <v>1</v>
      </c>
      <c r="G131" s="25">
        <v>1</v>
      </c>
      <c r="H131" s="25">
        <v>3</v>
      </c>
      <c r="I131" s="25">
        <f t="shared" si="8"/>
        <v>1</v>
      </c>
      <c r="J131" s="25">
        <f t="shared" si="9"/>
        <v>0</v>
      </c>
      <c r="K131" s="25">
        <f t="shared" si="10"/>
        <v>1</v>
      </c>
      <c r="L131" s="25">
        <f t="shared" si="11"/>
        <v>2</v>
      </c>
    </row>
    <row r="132" spans="6:12" ht="12.75">
      <c r="F132" s="73">
        <f aca="true" t="shared" si="12" ref="F132:L132">SUM(F55:F131)</f>
        <v>84.20000000000002</v>
      </c>
      <c r="G132">
        <f t="shared" si="12"/>
        <v>113</v>
      </c>
      <c r="H132">
        <f t="shared" si="12"/>
        <v>297</v>
      </c>
      <c r="I132">
        <f t="shared" si="12"/>
        <v>101</v>
      </c>
      <c r="J132">
        <f t="shared" si="12"/>
        <v>20</v>
      </c>
      <c r="K132">
        <f t="shared" si="12"/>
        <v>78.20000000000002</v>
      </c>
      <c r="L132">
        <f t="shared" si="12"/>
        <v>114</v>
      </c>
    </row>
    <row r="134" spans="2:10" ht="12.75">
      <c r="B134" s="57"/>
      <c r="C134" s="34"/>
      <c r="D134" s="34"/>
      <c r="E134" s="34"/>
      <c r="F134" s="68"/>
      <c r="G134" s="34"/>
      <c r="H134" s="34"/>
      <c r="I134" s="34"/>
      <c r="J134" s="34"/>
    </row>
    <row r="143" spans="2:8" ht="15">
      <c r="B143" s="26"/>
      <c r="C143" s="33"/>
      <c r="D143" s="33"/>
      <c r="E143" s="33"/>
      <c r="F143" s="68"/>
      <c r="G143" s="33"/>
      <c r="H143" s="33"/>
    </row>
    <row r="144" spans="2:8" ht="15">
      <c r="B144" s="33"/>
      <c r="C144" s="26"/>
      <c r="D144" s="26"/>
      <c r="E144" s="26"/>
      <c r="F144" s="77"/>
      <c r="G144" s="26"/>
      <c r="H144" s="26"/>
    </row>
    <row r="145" spans="2:8" ht="12.75">
      <c r="B145" s="33"/>
      <c r="C145" s="33"/>
      <c r="D145" s="33"/>
      <c r="E145" s="33"/>
      <c r="F145" s="68"/>
      <c r="G145" s="33"/>
      <c r="H145" s="33"/>
    </row>
    <row r="146" spans="2:8" ht="12.75">
      <c r="B146" s="34"/>
      <c r="C146" s="34"/>
      <c r="D146" s="34"/>
      <c r="E146" s="34"/>
      <c r="F146" s="68"/>
      <c r="G146" s="34"/>
      <c r="H146" s="33"/>
    </row>
    <row r="147" spans="2:8" ht="12.75">
      <c r="B147" s="35"/>
      <c r="C147" s="35"/>
      <c r="D147" s="35"/>
      <c r="E147" s="35"/>
      <c r="F147" s="78"/>
      <c r="G147" s="35"/>
      <c r="H147" s="35"/>
    </row>
  </sheetData>
  <mergeCells count="20">
    <mergeCell ref="B11:F11"/>
    <mergeCell ref="F53:G53"/>
    <mergeCell ref="B24:F24"/>
    <mergeCell ref="B27:F27"/>
    <mergeCell ref="B20:F20"/>
    <mergeCell ref="B13:F13"/>
    <mergeCell ref="B17:F17"/>
    <mergeCell ref="B22:F22"/>
    <mergeCell ref="B31:F31"/>
    <mergeCell ref="A1:G1"/>
    <mergeCell ref="A5:G5"/>
    <mergeCell ref="B6:F6"/>
    <mergeCell ref="B8:F8"/>
    <mergeCell ref="A3:G3"/>
    <mergeCell ref="A4:G4"/>
    <mergeCell ref="H53:J53"/>
    <mergeCell ref="B51:L51"/>
    <mergeCell ref="B52:L52"/>
    <mergeCell ref="B36:F36"/>
    <mergeCell ref="B47:F47"/>
  </mergeCells>
  <printOptions/>
  <pageMargins left="0.75" right="0.75" top="1" bottom="1" header="0.4921259845" footer="0.4921259845"/>
  <pageSetup fitToHeight="1" fitToWidth="1" horizontalDpi="300" verticalDpi="3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Marie Vokatá-účetnictví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Vokatá</dc:creator>
  <cp:keywords/>
  <dc:description/>
  <cp:lastModifiedBy>moje</cp:lastModifiedBy>
  <cp:lastPrinted>2007-05-07T21:50:42Z</cp:lastPrinted>
  <dcterms:created xsi:type="dcterms:W3CDTF">2003-11-22T16:43:37Z</dcterms:created>
  <dcterms:modified xsi:type="dcterms:W3CDTF">2014-05-26T16:38:11Z</dcterms:modified>
  <cp:category/>
  <cp:version/>
  <cp:contentType/>
  <cp:contentStatus/>
</cp:coreProperties>
</file>